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<sst xmlns="http://schemas.openxmlformats.org/spreadsheetml/2006/main" count="1191" uniqueCount="352">
  <si>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</si>
  <si>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</si>
  <si>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</si>
  <si>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</si>
  <si>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</si>
  <si>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</si>
  <si>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</si>
  <si>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</si>
  <si>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</si>
  <si>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</si>
  <si>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</si>
  <si>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</si>
  <si>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</si>
  <si>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</si>
  <si>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</si>
  <si>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</si>
  <si>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</si>
  <si>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</si>
  <si>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</si>
  <si>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</si>
  <si>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</si>
  <si>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</si>
  <si>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</si>
  <si>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</si>
  <si>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</si>
  <si>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</si>
  <si>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</si>
  <si>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</si>
  <si>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</si>
  <si>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</si>
  <si>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</si>
  <si>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</si>
  <si>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</si>
  <si>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</si>
  <si>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</si>
  <si>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</si>
  <si>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</si>
  <si>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</si>
  <si>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</si>
  <si>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</si>
  <si>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</si>
  <si>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</si>
  <si>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</si>
  <si>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</si>
  <si>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</si>
  <si>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</si>
  <si>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</si>
  <si>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</si>
  <si>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</si>
  <si>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</si>
  <si>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</si>
  <si>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</si>
  <si>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</si>
  <si>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</si>
  <si>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</si>
  <si>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</si>
  <si>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</si>
  <si>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</si>
  <si>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</si>
  <si>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</si>
  <si>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</si>
  <si>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</si>
  <si>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</si>
  <si>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</si>
  <si>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</si>
  <si>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</si>
  <si>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</si>
  <si>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</si>
  <si>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</si>
  <si>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</si>
  <si>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</si>
  <si>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</si>
  <si>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</si>
  <si>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</si>
  <si>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</si>
  <si>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</si>
  <si>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</si>
  <si>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</si>
  <si>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</si>
  <si>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</si>
  <si>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</si>
  <si>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</si>
  <si>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</si>
  <si>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</si>
  <si>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</si>
  <si>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</si>
  <si>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</si>
  <si>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</si>
  <si>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</si>
  <si>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</si>
  <si>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</si>
  <si>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</si>
  <si>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</si>
  <si>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</si>
  <si>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</si>
  <si>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</si>
  <si>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</si>
  <si>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</si>
  <si>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</si>
  <si>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</si>
  <si>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</si>
  <si>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</si>
  <si>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</si>
  <si>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</si>
  <si>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</si>
  <si>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</si>
  <si>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</si>
  <si>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</si>
  <si>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</si>
  <si>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</si>
  <si>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</si>
  <si>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</si>
  <si>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</si>
  <si>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</si>
  <si>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</si>
  <si>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</si>
  <si>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</si>
  <si>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</si>
  <si>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</si>
  <si>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</si>
  <si>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</si>
  <si>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</si>
  <si>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</si>
  <si>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</si>
  <si>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</si>
  <si>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</si>
  <si>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</si>
  <si>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</si>
  <si>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</si>
  <si>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</si>
  <si>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</si>
  <si>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</si>
  <si>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</si>
  <si>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</si>
  <si>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</si>
  <si>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</si>
  <si>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</si>
  <si>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</si>
  <si>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</si>
  <si>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</si>
  <si>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</si>
  <si>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</si>
  <si>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</si>
  <si>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</si>
  <si>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</si>
  <si>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</si>
  <si>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</si>
  <si>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</si>
  <si>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</si>
  <si>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</si>
  <si>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</si>
  <si>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</si>
  <si>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</si>
  <si>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</si>
  <si>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</si>
  <si>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</si>
  <si>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</si>
  <si>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</si>
  <si>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</si>
  <si>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</si>
  <si>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</si>
  <si>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</si>
  <si>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</si>
  <si>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</si>
  <si>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</si>
  <si>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</si>
  <si>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</si>
  <si>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</si>
  <si>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</si>
  <si>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</si>
  <si>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</si>
  <si>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</si>
  <si>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</si>
  <si>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</si>
  <si>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</si>
  <si>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</si>
  <si>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</si>
  <si>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</si>
  <si>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</si>
  <si>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</si>
  <si>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</si>
  <si>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</si>
  <si>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</si>
  <si>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</si>
  <si>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</si>
  <si>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</si>
  <si>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</si>
  <si>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</si>
  <si>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</si>
  <si>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</si>
  <si>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</si>
  <si>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</si>
  <si>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</si>
  <si>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</si>
  <si>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</si>
  <si>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</si>
  <si>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</si>
  <si>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</si>
  <si>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</si>
  <si>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</si>
  <si>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</si>
  <si>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</si>
  <si>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</si>
  <si>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</si>
  <si>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</si>
  <si>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</si>
  <si>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</si>
  <si>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</si>
  <si>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</si>
  <si>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</si>
  <si>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</si>
  <si>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</si>
  <si>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</si>
  <si>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</si>
  <si>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</si>
  <si>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</si>
  <si>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</si>
  <si>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</si>
  <si>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</si>
  <si>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пассажирский</t>
  </si>
  <si>
    <t xml:space="preserve">договор б/н от 01.09.2012г </t>
  </si>
  <si>
    <t>Талсинская д.25</t>
  </si>
  <si>
    <t>6 офисов</t>
  </si>
  <si>
    <t>качели ,горка с домиком , скамейка, песочница</t>
  </si>
  <si>
    <t>Баскетбольная</t>
  </si>
  <si>
    <t>информация отсутствует</t>
  </si>
  <si>
    <t>многоквартирный</t>
  </si>
  <si>
    <t>не призхнан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</si>
  <si>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</si>
  <si>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</si>
  <si>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</si>
  <si>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</si>
  <si>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</si>
  <si>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</si>
  <si>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</si>
  <si>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</si>
  <si>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</si>
  <si>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</si>
  <si>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В+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</si>
  <si>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</si>
  <si>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</si>
  <si>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</si>
  <si>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</si>
  <si>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</si>
  <si>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</si>
  <si>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</si>
  <si>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</si>
  <si>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</si>
  <si>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</si>
  <si>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</si>
  <si>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</si>
  <si>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</si>
  <si>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</si>
  <si>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</si>
  <si>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</si>
  <si>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</si>
  <si>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</si>
  <si>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</si>
  <si>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</si>
  <si>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</si>
  <si>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</si>
  <si>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</si>
  <si>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</si>
  <si>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</si>
  <si>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</si>
  <si>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</si>
  <si>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</si>
  <si>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</si>
  <si>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</si>
  <si>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</si>
  <si>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</si>
  <si>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</si>
  <si>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</si>
  <si>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</si>
  <si>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</si>
  <si>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</si>
  <si>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</si>
  <si>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</si>
  <si>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</si>
  <si>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</si>
  <si>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</si>
  <si>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</si>
  <si>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</si>
  <si>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</si>
  <si>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</si>
  <si>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техническое обслуживание ВДГО</t>
  </si>
  <si>
    <t>ГУП МО "Мособлгаз"</t>
  </si>
  <si>
    <t>Индивидуальный тепловой пункт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</si>
  <si>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</si>
  <si>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</si>
  <si>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</si>
  <si>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</si>
  <si>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</si>
  <si>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</si>
  <si>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</si>
  <si>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</si>
  <si>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</si>
  <si>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</si>
  <si>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</si>
  <si>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</si>
  <si>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</si>
  <si>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по адресу: Московская обл.,  ул. Талсинская,  д. 25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</si>
  <si>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</si>
  <si>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</si>
  <si>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</si>
  <si>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</si>
  <si>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</si>
  <si>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</si>
  <si>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</si>
  <si>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</si>
  <si>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</si>
  <si>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</si>
  <si>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</si>
  <si>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</si>
  <si>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</si>
  <si>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</si>
  <si>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</si>
  <si>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</si>
  <si>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</si>
  <si>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</si>
  <si>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</si>
  <si>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</si>
  <si>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</si>
  <si>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</si>
  <si>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</si>
  <si>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</si>
  <si>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</si>
  <si>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</si>
  <si>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</si>
  <si>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</si>
  <si>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</si>
  <si>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</si>
  <si>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</si>
  <si>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</si>
  <si>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</si>
  <si>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</si>
  <si>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</si>
  <si>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</si>
  <si>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</si>
  <si>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</si>
  <si>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</si>
  <si>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</si>
  <si>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</si>
  <si>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</si>
  <si>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</si>
  <si>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</si>
  <si>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</si>
  <si>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водоотведение на ОДН</t>
  </si>
  <si>
    <t>31.03.2020 г.</t>
  </si>
  <si>
    <t>01.01.2019 г.</t>
  </si>
  <si>
    <t>31.12.2019 г.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</si>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</sst>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86;&#1076;&#1085;&#1072;&#1103;%20&#1087;&#1086;%20&#1090;&#1077;&#1082;&#1091;&#1097;&#1077;&#1084;&#1091;%20&#1088;&#1077;&#1084;&#1086;&#1085;&#1090;&#1091;%20&#1079;&#1072;%202018%20&#1075;&#1086;&#1076;%20(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-А"/>
      <sheetName val="Жилище"/>
      <sheetName val="Лист3"/>
    </sheetNames>
    <sheetDataSet>
      <sheetData sheetId="0">
        <row r="10">
          <cell r="AB10">
            <v>821331.9400000001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H57">
            <v>-774016.7535999996</v>
          </cell>
        </row>
        <row r="58">
          <cell r="H58">
            <v>33359.64</v>
          </cell>
        </row>
        <row r="59">
          <cell r="H59">
            <v>913851.47</v>
          </cell>
        </row>
        <row r="60">
          <cell r="H60">
            <v>7583265.02</v>
          </cell>
        </row>
        <row r="61">
          <cell r="H61">
            <v>4968159.739999999</v>
          </cell>
        </row>
        <row r="62">
          <cell r="H62">
            <v>1518309.4800000002</v>
          </cell>
        </row>
        <row r="63">
          <cell r="H63">
            <v>1096795.7999999998</v>
          </cell>
        </row>
        <row r="64">
          <cell r="H64">
            <v>7508425.48</v>
          </cell>
        </row>
        <row r="65">
          <cell r="H65">
            <v>7508425.48</v>
          </cell>
        </row>
        <row r="70">
          <cell r="H70">
            <v>6734408.726400001</v>
          </cell>
        </row>
        <row r="71">
          <cell r="H71">
            <v>-1926684.3735999996</v>
          </cell>
        </row>
        <row r="72">
          <cell r="H72">
            <v>7334.19</v>
          </cell>
        </row>
        <row r="73">
          <cell r="H73">
            <v>962665.56</v>
          </cell>
        </row>
        <row r="74">
          <cell r="H74">
            <v>8789903.026691668</v>
          </cell>
        </row>
        <row r="75">
          <cell r="H75">
            <v>1096795.7999999998</v>
          </cell>
        </row>
        <row r="76">
          <cell r="H76">
            <v>2670977.1</v>
          </cell>
        </row>
        <row r="77">
          <cell r="H77">
            <v>1608633.84</v>
          </cell>
        </row>
        <row r="78">
          <cell r="H78">
            <v>113980.74</v>
          </cell>
        </row>
        <row r="79">
          <cell r="H79">
            <v>618291.75</v>
          </cell>
        </row>
        <row r="80">
          <cell r="H80">
            <v>248391.99000000002</v>
          </cell>
        </row>
        <row r="81">
          <cell r="H81">
            <v>1012923.1799999999</v>
          </cell>
        </row>
        <row r="82">
          <cell r="H82">
            <v>12903.48</v>
          </cell>
        </row>
        <row r="83">
          <cell r="H83">
            <v>0</v>
          </cell>
        </row>
        <row r="84">
          <cell r="H84">
            <v>33333.99</v>
          </cell>
        </row>
        <row r="85">
          <cell r="H85">
            <v>8602.32</v>
          </cell>
        </row>
        <row r="86">
          <cell r="H86">
            <v>329038.74</v>
          </cell>
        </row>
        <row r="87">
          <cell r="H87">
            <v>343017.51</v>
          </cell>
        </row>
        <row r="88">
          <cell r="H88">
            <v>11119.347526105235</v>
          </cell>
        </row>
        <row r="89">
          <cell r="H89">
            <v>67416.95370561162</v>
          </cell>
        </row>
        <row r="90">
          <cell r="H90">
            <v>19286.054218374986</v>
          </cell>
        </row>
        <row r="91">
          <cell r="H91">
            <v>595190.2312415742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132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301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201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52.5" customHeight="1">
      <c r="A9" s="4" t="s">
        <v>133</v>
      </c>
      <c r="B9" s="3" t="s">
        <v>21</v>
      </c>
      <c r="C9" s="5" t="s">
        <v>5</v>
      </c>
      <c r="D9" s="5" t="s">
        <v>220</v>
      </c>
    </row>
    <row r="10" spans="1:4" s="6" customFormat="1" ht="19.5" customHeight="1">
      <c r="A10" s="4" t="s">
        <v>134</v>
      </c>
      <c r="B10" s="3" t="s">
        <v>22</v>
      </c>
      <c r="C10" s="5" t="s">
        <v>5</v>
      </c>
      <c r="D10" s="18">
        <v>41153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135</v>
      </c>
      <c r="B12" s="7" t="s">
        <v>23</v>
      </c>
      <c r="C12" s="5" t="s">
        <v>5</v>
      </c>
      <c r="D12" s="5" t="s">
        <v>202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136</v>
      </c>
      <c r="B14" s="7" t="s">
        <v>45</v>
      </c>
      <c r="C14" s="5" t="s">
        <v>5</v>
      </c>
      <c r="D14" s="5" t="s">
        <v>221</v>
      </c>
    </row>
    <row r="15" spans="1:4" s="6" customFormat="1" ht="19.5" customHeight="1">
      <c r="A15" s="4" t="s">
        <v>137</v>
      </c>
      <c r="B15" s="7" t="s">
        <v>139</v>
      </c>
      <c r="C15" s="5" t="s">
        <v>5</v>
      </c>
      <c r="D15" s="5">
        <v>2007</v>
      </c>
    </row>
    <row r="16" spans="1:4" s="6" customFormat="1" ht="20.25" customHeight="1">
      <c r="A16" s="4" t="s">
        <v>138</v>
      </c>
      <c r="B16" s="3" t="s">
        <v>25</v>
      </c>
      <c r="C16" s="8" t="s">
        <v>5</v>
      </c>
      <c r="D16" s="8" t="s">
        <v>237</v>
      </c>
    </row>
    <row r="17" spans="1:4" s="6" customFormat="1" ht="19.5" customHeight="1">
      <c r="A17" s="4" t="s">
        <v>143</v>
      </c>
      <c r="B17" s="3" t="s">
        <v>26</v>
      </c>
      <c r="C17" s="8" t="s">
        <v>5</v>
      </c>
      <c r="D17" s="8" t="s">
        <v>226</v>
      </c>
    </row>
    <row r="18" spans="1:4" s="6" customFormat="1" ht="19.5" customHeight="1">
      <c r="A18" s="4" t="s">
        <v>144</v>
      </c>
      <c r="B18" s="3" t="s">
        <v>27</v>
      </c>
      <c r="C18" s="8" t="s">
        <v>5</v>
      </c>
      <c r="D18" s="19">
        <v>14.16</v>
      </c>
    </row>
    <row r="19" spans="1:4" s="6" customFormat="1" ht="19.5" customHeight="1">
      <c r="A19" s="4" t="s">
        <v>145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146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147</v>
      </c>
      <c r="B21" s="3" t="s">
        <v>28</v>
      </c>
      <c r="C21" s="8" t="s">
        <v>6</v>
      </c>
      <c r="D21" s="8">
        <v>5</v>
      </c>
    </row>
    <row r="22" spans="1:4" s="6" customFormat="1" ht="19.5" customHeight="1">
      <c r="A22" s="4" t="s">
        <v>148</v>
      </c>
      <c r="B22" s="3" t="s">
        <v>29</v>
      </c>
      <c r="C22" s="8" t="s">
        <v>6</v>
      </c>
      <c r="D22" s="8">
        <v>10</v>
      </c>
    </row>
    <row r="23" spans="1:4" s="6" customFormat="1" ht="19.5" customHeight="1">
      <c r="A23" s="4" t="s">
        <v>149</v>
      </c>
      <c r="B23" s="3" t="s">
        <v>140</v>
      </c>
      <c r="C23" s="8"/>
      <c r="D23" s="8">
        <v>326</v>
      </c>
    </row>
    <row r="24" spans="1:4" s="6" customFormat="1" ht="19.5" customHeight="1">
      <c r="A24" s="4" t="s">
        <v>150</v>
      </c>
      <c r="B24" s="9" t="s">
        <v>141</v>
      </c>
      <c r="C24" s="8" t="s">
        <v>6</v>
      </c>
      <c r="D24" s="8">
        <v>320</v>
      </c>
    </row>
    <row r="25" spans="1:4" s="6" customFormat="1" ht="19.5" customHeight="1">
      <c r="A25" s="4" t="s">
        <v>151</v>
      </c>
      <c r="B25" s="9" t="s">
        <v>142</v>
      </c>
      <c r="C25" s="8" t="s">
        <v>6</v>
      </c>
      <c r="D25" s="8" t="s">
        <v>222</v>
      </c>
    </row>
    <row r="26" spans="1:4" s="6" customFormat="1" ht="19.5" customHeight="1">
      <c r="A26" s="4" t="s">
        <v>152</v>
      </c>
      <c r="B26" s="3" t="s">
        <v>30</v>
      </c>
      <c r="C26" s="5" t="s">
        <v>7</v>
      </c>
      <c r="D26" s="5">
        <v>24426.6</v>
      </c>
    </row>
    <row r="27" spans="1:4" s="6" customFormat="1" ht="19.5" customHeight="1">
      <c r="A27" s="4" t="s">
        <v>153</v>
      </c>
      <c r="B27" s="4" t="s">
        <v>41</v>
      </c>
      <c r="C27" s="5" t="s">
        <v>7</v>
      </c>
      <c r="D27" s="5">
        <v>17377.4</v>
      </c>
    </row>
    <row r="28" spans="1:4" s="6" customFormat="1" ht="19.5" customHeight="1">
      <c r="A28" s="4" t="s">
        <v>154</v>
      </c>
      <c r="B28" s="4" t="s">
        <v>42</v>
      </c>
      <c r="C28" s="5" t="s">
        <v>7</v>
      </c>
      <c r="D28" s="5">
        <v>2027.8</v>
      </c>
    </row>
    <row r="29" spans="1:4" s="6" customFormat="1" ht="30" customHeight="1">
      <c r="A29" s="4" t="s">
        <v>155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159</v>
      </c>
      <c r="B30" s="3" t="s">
        <v>156</v>
      </c>
      <c r="C30" s="5" t="s">
        <v>5</v>
      </c>
      <c r="D30" s="8" t="s">
        <v>225</v>
      </c>
    </row>
    <row r="31" spans="1:4" s="6" customFormat="1" ht="30" customHeight="1">
      <c r="A31" s="4" t="s">
        <v>160</v>
      </c>
      <c r="B31" s="3" t="s">
        <v>157</v>
      </c>
      <c r="C31" s="5" t="s">
        <v>7</v>
      </c>
      <c r="D31" s="5"/>
    </row>
    <row r="32" spans="1:4" s="6" customFormat="1" ht="21" customHeight="1">
      <c r="A32" s="4" t="s">
        <v>161</v>
      </c>
      <c r="B32" s="3" t="s">
        <v>158</v>
      </c>
      <c r="C32" s="5" t="s">
        <v>7</v>
      </c>
      <c r="D32" s="5">
        <v>102.6</v>
      </c>
    </row>
    <row r="33" spans="1:4" s="6" customFormat="1" ht="19.5" customHeight="1">
      <c r="A33" s="4" t="s">
        <v>162</v>
      </c>
      <c r="B33" s="3" t="s">
        <v>31</v>
      </c>
      <c r="C33" s="5" t="s">
        <v>5</v>
      </c>
      <c r="D33" s="5" t="s">
        <v>227</v>
      </c>
    </row>
    <row r="34" spans="1:4" s="6" customFormat="1" ht="29.25" customHeight="1">
      <c r="A34" s="4" t="s">
        <v>166</v>
      </c>
      <c r="B34" s="3" t="s">
        <v>163</v>
      </c>
      <c r="C34" s="5" t="s">
        <v>5</v>
      </c>
      <c r="D34" s="8"/>
    </row>
    <row r="35" spans="1:4" s="6" customFormat="1" ht="19.5" customHeight="1">
      <c r="A35" s="4" t="s">
        <v>167</v>
      </c>
      <c r="B35" s="3" t="s">
        <v>164</v>
      </c>
      <c r="C35" s="5" t="s">
        <v>5</v>
      </c>
      <c r="D35" s="5"/>
    </row>
    <row r="36" spans="1:4" s="6" customFormat="1" ht="21.75" customHeight="1">
      <c r="A36" s="4" t="s">
        <v>168</v>
      </c>
      <c r="B36" s="3" t="s">
        <v>165</v>
      </c>
      <c r="C36" s="5" t="s">
        <v>5</v>
      </c>
      <c r="D36" s="8" t="s">
        <v>238</v>
      </c>
    </row>
    <row r="37" spans="1:4" s="6" customFormat="1" ht="19.5" customHeight="1">
      <c r="A37" s="4" t="s">
        <v>169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7.5" customHeight="1">
      <c r="A39" s="4" t="s">
        <v>170</v>
      </c>
      <c r="B39" s="3" t="s">
        <v>36</v>
      </c>
      <c r="C39" s="12" t="s">
        <v>5</v>
      </c>
      <c r="D39" s="8" t="s">
        <v>223</v>
      </c>
    </row>
    <row r="40" spans="1:4" s="6" customFormat="1" ht="19.5" customHeight="1">
      <c r="A40" s="4" t="s">
        <v>171</v>
      </c>
      <c r="B40" s="3" t="s">
        <v>37</v>
      </c>
      <c r="C40" s="12" t="s">
        <v>5</v>
      </c>
      <c r="D40" s="8" t="s">
        <v>224</v>
      </c>
    </row>
    <row r="41" spans="1:4" s="6" customFormat="1" ht="19.5" customHeight="1">
      <c r="A41" s="4" t="s">
        <v>172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5" t="s">
        <v>88</v>
      </c>
      <c r="B1" s="85"/>
      <c r="C1" s="85"/>
      <c r="D1" s="85"/>
    </row>
    <row r="2" spans="1:4" s="14" customFormat="1" ht="23.25" customHeight="1">
      <c r="A2" s="17"/>
      <c r="B2" s="16" t="s">
        <v>301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204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218</v>
      </c>
    </row>
    <row r="8" spans="1:4" s="6" customFormat="1" ht="19.5" customHeight="1">
      <c r="A8" s="81" t="s">
        <v>173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174</v>
      </c>
      <c r="C9" s="5" t="s">
        <v>5</v>
      </c>
      <c r="D9" s="5" t="s">
        <v>205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206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136</v>
      </c>
      <c r="B12" s="3" t="s">
        <v>48</v>
      </c>
      <c r="C12" s="5" t="s">
        <v>5</v>
      </c>
      <c r="D12" s="5" t="s">
        <v>215</v>
      </c>
    </row>
    <row r="13" spans="1:4" s="6" customFormat="1" ht="19.5" customHeight="1">
      <c r="A13" s="84" t="s">
        <v>49</v>
      </c>
      <c r="B13" s="84"/>
      <c r="C13" s="84"/>
      <c r="D13" s="84"/>
    </row>
    <row r="14" spans="1:4" s="6" customFormat="1" ht="19.5" customHeight="1">
      <c r="A14" s="4" t="s">
        <v>137</v>
      </c>
      <c r="B14" s="3" t="s">
        <v>50</v>
      </c>
      <c r="C14" s="5" t="s">
        <v>5</v>
      </c>
      <c r="D14" s="5" t="s">
        <v>207</v>
      </c>
    </row>
    <row r="15" spans="1:4" s="6" customFormat="1" ht="19.5" customHeight="1">
      <c r="A15" s="4" t="s">
        <v>138</v>
      </c>
      <c r="B15" s="3" t="s">
        <v>51</v>
      </c>
      <c r="C15" s="5" t="s">
        <v>5</v>
      </c>
      <c r="D15" s="8" t="s">
        <v>208</v>
      </c>
    </row>
    <row r="16" spans="1:4" s="6" customFormat="1" ht="19.5" customHeight="1">
      <c r="A16" s="84" t="s">
        <v>52</v>
      </c>
      <c r="B16" s="84"/>
      <c r="C16" s="84"/>
      <c r="D16" s="84"/>
    </row>
    <row r="17" spans="1:4" s="6" customFormat="1" ht="19.5" customHeight="1">
      <c r="A17" s="4" t="s">
        <v>143</v>
      </c>
      <c r="B17" s="3" t="s">
        <v>53</v>
      </c>
      <c r="C17" s="5" t="s">
        <v>7</v>
      </c>
      <c r="D17" s="5">
        <v>2584.7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32.25" customHeight="1">
      <c r="A19" s="4" t="s">
        <v>144</v>
      </c>
      <c r="B19" s="3" t="s">
        <v>55</v>
      </c>
      <c r="C19" s="5" t="s">
        <v>5</v>
      </c>
      <c r="D19" s="5" t="s">
        <v>228</v>
      </c>
    </row>
    <row r="20" spans="1:4" s="6" customFormat="1" ht="19.5" customHeight="1">
      <c r="A20" s="4" t="s">
        <v>145</v>
      </c>
      <c r="B20" s="3" t="s">
        <v>56</v>
      </c>
      <c r="C20" s="8" t="s">
        <v>6</v>
      </c>
      <c r="D20" s="5">
        <v>5</v>
      </c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146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147</v>
      </c>
      <c r="B23" s="3" t="s">
        <v>58</v>
      </c>
      <c r="C23" s="5" t="s">
        <v>5</v>
      </c>
      <c r="D23" s="8" t="s">
        <v>209</v>
      </c>
    </row>
    <row r="24" spans="1:4" s="6" customFormat="1" ht="19.5" customHeight="1">
      <c r="A24" s="4" t="s">
        <v>148</v>
      </c>
      <c r="B24" s="7" t="s">
        <v>59</v>
      </c>
      <c r="C24" s="5" t="s">
        <v>5</v>
      </c>
      <c r="D24" s="5">
        <v>2009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219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2009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209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2009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219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2009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209</v>
      </c>
    </row>
    <row r="36" spans="1:4" s="6" customFormat="1" ht="19.5" customHeight="1">
      <c r="A36" s="4"/>
      <c r="B36" s="7" t="s">
        <v>59</v>
      </c>
      <c r="C36" s="5"/>
      <c r="D36" s="5">
        <v>2009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219</v>
      </c>
    </row>
    <row r="39" spans="1:4" s="6" customFormat="1" ht="19.5" customHeight="1">
      <c r="A39" s="4"/>
      <c r="B39" s="7" t="s">
        <v>59</v>
      </c>
      <c r="C39" s="5"/>
      <c r="D39" s="5">
        <v>2009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209</v>
      </c>
    </row>
    <row r="42" spans="1:4" s="6" customFormat="1" ht="19.5" customHeight="1">
      <c r="A42" s="4"/>
      <c r="B42" s="7" t="s">
        <v>59</v>
      </c>
      <c r="C42" s="5"/>
      <c r="D42" s="5">
        <v>2009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219</v>
      </c>
    </row>
    <row r="45" spans="1:4" s="6" customFormat="1" ht="19.5" customHeight="1">
      <c r="A45" s="4"/>
      <c r="B45" s="7" t="s">
        <v>59</v>
      </c>
      <c r="C45" s="5"/>
      <c r="D45" s="5">
        <v>2009</v>
      </c>
    </row>
    <row r="46" spans="1:4" s="6" customFormat="1" ht="19.5" customHeight="1">
      <c r="A46" s="4"/>
      <c r="B46" s="7" t="s">
        <v>57</v>
      </c>
      <c r="C46" s="5"/>
      <c r="D46" s="5">
        <v>5</v>
      </c>
    </row>
    <row r="47" spans="1:4" s="6" customFormat="1" ht="19.5" customHeight="1">
      <c r="A47" s="4"/>
      <c r="B47" s="3" t="s">
        <v>58</v>
      </c>
      <c r="C47" s="5"/>
      <c r="D47" s="8" t="s">
        <v>209</v>
      </c>
    </row>
    <row r="48" spans="1:4" s="6" customFormat="1" ht="19.5" customHeight="1">
      <c r="A48" s="4"/>
      <c r="B48" s="7" t="s">
        <v>59</v>
      </c>
      <c r="C48" s="5"/>
      <c r="D48" s="5">
        <v>2009</v>
      </c>
    </row>
    <row r="49" spans="1:4" s="6" customFormat="1" ht="19.5" customHeight="1">
      <c r="A49" s="4"/>
      <c r="B49" s="7" t="s">
        <v>57</v>
      </c>
      <c r="C49" s="5"/>
      <c r="D49" s="5">
        <v>5</v>
      </c>
    </row>
    <row r="50" spans="1:4" s="6" customFormat="1" ht="19.5" customHeight="1">
      <c r="A50" s="4"/>
      <c r="B50" s="3" t="s">
        <v>58</v>
      </c>
      <c r="C50" s="5"/>
      <c r="D50" s="8" t="s">
        <v>219</v>
      </c>
    </row>
    <row r="51" spans="1:4" s="6" customFormat="1" ht="19.5" customHeight="1">
      <c r="A51" s="4"/>
      <c r="B51" s="7" t="s">
        <v>59</v>
      </c>
      <c r="C51" s="5"/>
      <c r="D51" s="5">
        <v>2009</v>
      </c>
    </row>
    <row r="52" spans="1:4" s="6" customFormat="1" ht="19.5" customHeight="1">
      <c r="A52" s="86" t="s">
        <v>60</v>
      </c>
      <c r="B52" s="87"/>
      <c r="C52" s="87"/>
      <c r="D52" s="88"/>
    </row>
    <row r="53" spans="1:4" s="6" customFormat="1" ht="34.5" customHeight="1">
      <c r="A53" s="4" t="s">
        <v>149</v>
      </c>
      <c r="B53" s="7" t="s">
        <v>61</v>
      </c>
      <c r="C53" s="5" t="s">
        <v>5</v>
      </c>
      <c r="D53" s="10" t="s">
        <v>216</v>
      </c>
    </row>
    <row r="54" spans="1:4" s="6" customFormat="1" ht="19.5" customHeight="1">
      <c r="A54" s="4" t="s">
        <v>150</v>
      </c>
      <c r="B54" s="7" t="s">
        <v>62</v>
      </c>
      <c r="C54" s="5" t="s">
        <v>5</v>
      </c>
      <c r="D54" s="5" t="s">
        <v>210</v>
      </c>
    </row>
    <row r="55" spans="1:4" s="6" customFormat="1" ht="19.5" customHeight="1">
      <c r="A55" s="4" t="s">
        <v>151</v>
      </c>
      <c r="B55" s="3" t="s">
        <v>63</v>
      </c>
      <c r="C55" s="5" t="s">
        <v>5</v>
      </c>
      <c r="D55" s="8" t="s">
        <v>212</v>
      </c>
    </row>
    <row r="56" spans="1:4" s="6" customFormat="1" ht="19.5" customHeight="1">
      <c r="A56" s="4" t="s">
        <v>152</v>
      </c>
      <c r="B56" s="3" t="s">
        <v>64</v>
      </c>
      <c r="C56" s="5" t="s">
        <v>5</v>
      </c>
      <c r="D56" s="8" t="s">
        <v>211</v>
      </c>
    </row>
    <row r="57" spans="1:4" s="6" customFormat="1" ht="19.5" customHeight="1">
      <c r="A57" s="4" t="s">
        <v>153</v>
      </c>
      <c r="B57" s="3" t="s">
        <v>65</v>
      </c>
      <c r="C57" s="5" t="s">
        <v>5</v>
      </c>
      <c r="D57" s="18">
        <v>39187</v>
      </c>
    </row>
    <row r="58" spans="1:4" s="6" customFormat="1" ht="19.5" customHeight="1">
      <c r="A58" s="4" t="s">
        <v>154</v>
      </c>
      <c r="B58" s="3" t="s">
        <v>66</v>
      </c>
      <c r="C58" s="5" t="s">
        <v>5</v>
      </c>
      <c r="D58" s="18">
        <v>43936</v>
      </c>
    </row>
    <row r="59" spans="1:4" s="6" customFormat="1" ht="33" customHeight="1">
      <c r="A59" s="4"/>
      <c r="B59" s="7" t="s">
        <v>61</v>
      </c>
      <c r="C59" s="5" t="s">
        <v>5</v>
      </c>
      <c r="D59" s="10" t="s">
        <v>229</v>
      </c>
    </row>
    <row r="60" spans="1:4" s="6" customFormat="1" ht="19.5" customHeight="1">
      <c r="A60" s="4"/>
      <c r="B60" s="7" t="s">
        <v>62</v>
      </c>
      <c r="C60" s="5" t="s">
        <v>5</v>
      </c>
      <c r="D60" s="5" t="s">
        <v>210</v>
      </c>
    </row>
    <row r="61" spans="1:4" s="6" customFormat="1" ht="19.5" customHeight="1">
      <c r="A61" s="4"/>
      <c r="B61" s="3" t="s">
        <v>63</v>
      </c>
      <c r="C61" s="5" t="s">
        <v>5</v>
      </c>
      <c r="D61" s="8" t="s">
        <v>213</v>
      </c>
    </row>
    <row r="62" spans="1:4" s="6" customFormat="1" ht="19.5" customHeight="1">
      <c r="A62" s="4"/>
      <c r="B62" s="3" t="s">
        <v>64</v>
      </c>
      <c r="C62" s="5" t="s">
        <v>5</v>
      </c>
      <c r="D62" s="8" t="s">
        <v>211</v>
      </c>
    </row>
    <row r="63" spans="1:4" s="6" customFormat="1" ht="19.5" customHeight="1">
      <c r="A63" s="4"/>
      <c r="B63" s="3" t="s">
        <v>65</v>
      </c>
      <c r="C63" s="5" t="s">
        <v>5</v>
      </c>
      <c r="D63" s="18">
        <v>39283</v>
      </c>
    </row>
    <row r="64" spans="1:4" s="6" customFormat="1" ht="19.5" customHeight="1">
      <c r="A64" s="4"/>
      <c r="B64" s="3" t="s">
        <v>66</v>
      </c>
      <c r="C64" s="5" t="s">
        <v>5</v>
      </c>
      <c r="D64" s="18">
        <v>43666</v>
      </c>
    </row>
    <row r="65" spans="1:4" s="6" customFormat="1" ht="19.5" customHeight="1">
      <c r="A65" s="4"/>
      <c r="B65" s="7" t="s">
        <v>61</v>
      </c>
      <c r="C65" s="5"/>
      <c r="D65" s="20" t="s">
        <v>230</v>
      </c>
    </row>
    <row r="66" spans="1:4" s="6" customFormat="1" ht="19.5" customHeight="1">
      <c r="A66" s="4"/>
      <c r="B66" s="7" t="s">
        <v>62</v>
      </c>
      <c r="C66" s="5"/>
      <c r="D66" s="5" t="s">
        <v>210</v>
      </c>
    </row>
    <row r="67" spans="1:4" s="6" customFormat="1" ht="19.5" customHeight="1">
      <c r="A67" s="4"/>
      <c r="B67" s="3" t="s">
        <v>63</v>
      </c>
      <c r="C67" s="5"/>
      <c r="D67" s="8" t="s">
        <v>213</v>
      </c>
    </row>
    <row r="68" spans="1:4" s="6" customFormat="1" ht="19.5" customHeight="1">
      <c r="A68" s="4"/>
      <c r="B68" s="3" t="s">
        <v>64</v>
      </c>
      <c r="C68" s="5"/>
      <c r="D68" s="8" t="s">
        <v>211</v>
      </c>
    </row>
    <row r="69" spans="1:4" s="6" customFormat="1" ht="19.5" customHeight="1">
      <c r="A69" s="4"/>
      <c r="B69" s="3" t="s">
        <v>65</v>
      </c>
      <c r="C69" s="5"/>
      <c r="D69" s="18">
        <v>39283</v>
      </c>
    </row>
    <row r="70" spans="1:4" s="6" customFormat="1" ht="19.5" customHeight="1">
      <c r="A70" s="4"/>
      <c r="B70" s="3" t="s">
        <v>66</v>
      </c>
      <c r="C70" s="5"/>
      <c r="D70" s="18">
        <v>43666</v>
      </c>
    </row>
    <row r="71" spans="1:4" s="6" customFormat="1" ht="19.5" customHeight="1">
      <c r="A71" s="4"/>
      <c r="B71" s="7" t="s">
        <v>61</v>
      </c>
      <c r="C71" s="5"/>
      <c r="D71" s="20" t="s">
        <v>231</v>
      </c>
    </row>
    <row r="72" spans="1:4" s="6" customFormat="1" ht="19.5" customHeight="1">
      <c r="A72" s="4"/>
      <c r="B72" s="7" t="s">
        <v>62</v>
      </c>
      <c r="C72" s="5"/>
      <c r="D72" s="18" t="s">
        <v>210</v>
      </c>
    </row>
    <row r="73" spans="1:4" s="6" customFormat="1" ht="19.5" customHeight="1">
      <c r="A73" s="4"/>
      <c r="B73" s="3" t="s">
        <v>63</v>
      </c>
      <c r="C73" s="5"/>
      <c r="D73" s="8" t="s">
        <v>239</v>
      </c>
    </row>
    <row r="74" spans="1:4" s="6" customFormat="1" ht="19.5" customHeight="1">
      <c r="A74" s="4"/>
      <c r="B74" s="3" t="s">
        <v>64</v>
      </c>
      <c r="C74" s="5"/>
      <c r="D74" s="18" t="s">
        <v>232</v>
      </c>
    </row>
    <row r="75" spans="1:4" s="6" customFormat="1" ht="19.5" customHeight="1">
      <c r="A75" s="4"/>
      <c r="B75" s="3" t="s">
        <v>65</v>
      </c>
      <c r="C75" s="5"/>
      <c r="D75" s="18">
        <v>40140</v>
      </c>
    </row>
    <row r="76" spans="1:4" s="6" customFormat="1" ht="19.5" customHeight="1">
      <c r="A76" s="4"/>
      <c r="B76" s="3" t="s">
        <v>66</v>
      </c>
      <c r="C76" s="5"/>
      <c r="D76" s="18">
        <v>43792</v>
      </c>
    </row>
    <row r="77" spans="1:4" s="6" customFormat="1" ht="19.5" customHeight="1">
      <c r="A77" s="4"/>
      <c r="B77" s="7" t="s">
        <v>61</v>
      </c>
      <c r="C77" s="5"/>
      <c r="D77" s="20" t="s">
        <v>233</v>
      </c>
    </row>
    <row r="78" spans="1:4" s="6" customFormat="1" ht="19.5" customHeight="1">
      <c r="A78" s="4"/>
      <c r="B78" s="7" t="s">
        <v>62</v>
      </c>
      <c r="C78" s="5"/>
      <c r="D78" s="18" t="s">
        <v>203</v>
      </c>
    </row>
    <row r="79" spans="1:4" s="6" customFormat="1" ht="19.5" customHeight="1">
      <c r="A79" s="4"/>
      <c r="B79" s="3" t="s">
        <v>63</v>
      </c>
      <c r="C79" s="5"/>
      <c r="D79" s="18"/>
    </row>
    <row r="80" spans="1:4" s="6" customFormat="1" ht="19.5" customHeight="1">
      <c r="A80" s="4"/>
      <c r="B80" s="3" t="s">
        <v>64</v>
      </c>
      <c r="C80" s="5"/>
      <c r="D80" s="18"/>
    </row>
    <row r="81" spans="1:4" s="6" customFormat="1" ht="19.5" customHeight="1">
      <c r="A81" s="4"/>
      <c r="B81" s="3" t="s">
        <v>65</v>
      </c>
      <c r="C81" s="5"/>
      <c r="D81" s="18"/>
    </row>
    <row r="82" spans="1:4" s="6" customFormat="1" ht="19.5" customHeight="1">
      <c r="A82" s="4"/>
      <c r="B82" s="3" t="s">
        <v>66</v>
      </c>
      <c r="C82" s="5"/>
      <c r="D82" s="18"/>
    </row>
    <row r="83" spans="1:4" s="6" customFormat="1" ht="19.5" customHeight="1">
      <c r="A83" s="84" t="s">
        <v>67</v>
      </c>
      <c r="B83" s="84"/>
      <c r="C83" s="84"/>
      <c r="D83" s="84"/>
    </row>
    <row r="84" spans="1:4" s="6" customFormat="1" ht="19.5" customHeight="1">
      <c r="A84" s="4" t="s">
        <v>155</v>
      </c>
      <c r="B84" s="7" t="s">
        <v>68</v>
      </c>
      <c r="C84" s="5" t="s">
        <v>5</v>
      </c>
      <c r="D84" s="5" t="s">
        <v>234</v>
      </c>
    </row>
    <row r="85" spans="1:4" s="6" customFormat="1" ht="19.5" customHeight="1">
      <c r="A85" s="4" t="s">
        <v>159</v>
      </c>
      <c r="B85" s="7" t="s">
        <v>69</v>
      </c>
      <c r="C85" s="8" t="s">
        <v>6</v>
      </c>
      <c r="D85" s="5">
        <v>2</v>
      </c>
    </row>
    <row r="86" spans="1:4" s="6" customFormat="1" ht="19.5" customHeight="1">
      <c r="A86" s="84" t="s">
        <v>70</v>
      </c>
      <c r="B86" s="84"/>
      <c r="C86" s="84"/>
      <c r="D86" s="84"/>
    </row>
    <row r="87" spans="1:4" s="6" customFormat="1" ht="19.5" customHeight="1">
      <c r="A87" s="4" t="s">
        <v>160</v>
      </c>
      <c r="B87" s="3" t="s">
        <v>71</v>
      </c>
      <c r="C87" s="5" t="s">
        <v>5</v>
      </c>
      <c r="D87" s="5" t="s">
        <v>234</v>
      </c>
    </row>
    <row r="88" spans="1:4" s="6" customFormat="1" ht="19.5" customHeight="1">
      <c r="A88" s="84" t="s">
        <v>72</v>
      </c>
      <c r="B88" s="84"/>
      <c r="C88" s="84"/>
      <c r="D88" s="84"/>
    </row>
    <row r="89" spans="1:4" s="6" customFormat="1" ht="36.75" customHeight="1">
      <c r="A89" s="4" t="s">
        <v>161</v>
      </c>
      <c r="B89" s="7" t="s">
        <v>73</v>
      </c>
      <c r="C89" s="5" t="s">
        <v>5</v>
      </c>
      <c r="D89" s="5" t="s">
        <v>235</v>
      </c>
    </row>
    <row r="90" spans="1:4" s="6" customFormat="1" ht="19.5" customHeight="1">
      <c r="A90" s="84" t="s">
        <v>74</v>
      </c>
      <c r="B90" s="84"/>
      <c r="C90" s="84"/>
      <c r="D90" s="84"/>
    </row>
    <row r="91" spans="1:4" s="6" customFormat="1" ht="19.5" customHeight="1">
      <c r="A91" s="4" t="s">
        <v>162</v>
      </c>
      <c r="B91" s="7" t="s">
        <v>75</v>
      </c>
      <c r="C91" s="5" t="s">
        <v>5</v>
      </c>
      <c r="D91" s="5" t="s">
        <v>234</v>
      </c>
    </row>
    <row r="92" spans="1:4" s="6" customFormat="1" ht="19.5" customHeight="1">
      <c r="A92" s="81" t="s">
        <v>76</v>
      </c>
      <c r="B92" s="81"/>
      <c r="C92" s="81"/>
      <c r="D92" s="81"/>
    </row>
    <row r="93" spans="1:4" s="6" customFormat="1" ht="19.5" customHeight="1">
      <c r="A93" s="4" t="s">
        <v>166</v>
      </c>
      <c r="B93" s="7" t="s">
        <v>77</v>
      </c>
      <c r="C93" s="5" t="s">
        <v>5</v>
      </c>
      <c r="D93" s="5" t="s">
        <v>234</v>
      </c>
    </row>
    <row r="94" spans="1:4" s="6" customFormat="1" ht="19.5" customHeight="1">
      <c r="A94" s="4" t="s">
        <v>167</v>
      </c>
      <c r="B94" s="7" t="s">
        <v>78</v>
      </c>
      <c r="C94" s="5" t="s">
        <v>34</v>
      </c>
      <c r="D94" s="5"/>
    </row>
    <row r="95" spans="1:4" s="6" customFormat="1" ht="19.5" customHeight="1">
      <c r="A95" s="84" t="s">
        <v>79</v>
      </c>
      <c r="B95" s="84"/>
      <c r="C95" s="84"/>
      <c r="D95" s="84"/>
    </row>
    <row r="96" spans="1:4" s="6" customFormat="1" ht="19.5" customHeight="1">
      <c r="A96" s="4" t="s">
        <v>168</v>
      </c>
      <c r="B96" s="7" t="s">
        <v>80</v>
      </c>
      <c r="C96" s="5" t="s">
        <v>5</v>
      </c>
      <c r="D96" s="5" t="s">
        <v>203</v>
      </c>
    </row>
    <row r="97" spans="1:4" s="6" customFormat="1" ht="19.5" customHeight="1">
      <c r="A97" s="84" t="s">
        <v>81</v>
      </c>
      <c r="B97" s="84"/>
      <c r="C97" s="84"/>
      <c r="D97" s="84"/>
    </row>
    <row r="98" spans="1:4" s="6" customFormat="1" ht="19.5" customHeight="1">
      <c r="A98" s="4" t="s">
        <v>169</v>
      </c>
      <c r="B98" s="3" t="s">
        <v>82</v>
      </c>
      <c r="C98" s="5" t="s">
        <v>5</v>
      </c>
      <c r="D98" s="7" t="s">
        <v>214</v>
      </c>
    </row>
    <row r="99" spans="1:4" s="6" customFormat="1" ht="19.5" customHeight="1">
      <c r="A99" s="84" t="s">
        <v>83</v>
      </c>
      <c r="B99" s="84"/>
      <c r="C99" s="84"/>
      <c r="D99" s="84"/>
    </row>
    <row r="100" spans="1:4" s="6" customFormat="1" ht="19.5" customHeight="1">
      <c r="A100" s="4" t="s">
        <v>170</v>
      </c>
      <c r="B100" s="3" t="s">
        <v>84</v>
      </c>
      <c r="C100" s="5" t="s">
        <v>5</v>
      </c>
      <c r="D100" s="7" t="s">
        <v>236</v>
      </c>
    </row>
    <row r="101" spans="1:4" s="6" customFormat="1" ht="19.5" customHeight="1">
      <c r="A101" s="84" t="s">
        <v>85</v>
      </c>
      <c r="B101" s="84"/>
      <c r="C101" s="84"/>
      <c r="D101" s="84"/>
    </row>
    <row r="102" spans="1:4" s="6" customFormat="1" ht="31.5" customHeight="1">
      <c r="A102" s="4" t="s">
        <v>171</v>
      </c>
      <c r="B102" s="3" t="s">
        <v>86</v>
      </c>
      <c r="C102" s="5" t="s">
        <v>5</v>
      </c>
      <c r="D102" s="8" t="s">
        <v>217</v>
      </c>
    </row>
    <row r="103" spans="1:4" s="6" customFormat="1" ht="19.5" customHeight="1">
      <c r="A103" s="81" t="s">
        <v>91</v>
      </c>
      <c r="B103" s="81"/>
      <c r="C103" s="81"/>
      <c r="D103" s="81"/>
    </row>
    <row r="104" spans="1:4" s="6" customFormat="1" ht="19.5" customHeight="1">
      <c r="A104" s="4" t="s">
        <v>172</v>
      </c>
      <c r="B104" s="3" t="s">
        <v>87</v>
      </c>
      <c r="C104" s="5" t="s">
        <v>5</v>
      </c>
      <c r="D104" s="8"/>
    </row>
    <row r="105" s="6" customFormat="1" ht="39.75" customHeight="1"/>
  </sheetData>
  <sheetProtection/>
  <mergeCells count="19"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  <mergeCell ref="A95:D95"/>
    <mergeCell ref="A97:D97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D78" sqref="D78:E78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93" t="s">
        <v>276</v>
      </c>
      <c r="C1" s="93"/>
      <c r="D1" s="93"/>
      <c r="E1" s="24"/>
      <c r="F1" s="24"/>
      <c r="G1" s="25"/>
    </row>
    <row r="2" spans="2:7" s="21" customFormat="1" ht="24.75" customHeight="1">
      <c r="B2" s="16" t="s">
        <v>301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49" t="s">
        <v>278</v>
      </c>
      <c r="E3" s="49" t="s">
        <v>277</v>
      </c>
      <c r="F3" s="27" t="s">
        <v>279</v>
      </c>
      <c r="G3" s="28" t="s">
        <v>280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89" t="str">
        <f>'[1]2.1'!D6</f>
        <v>27.03.2018 г.</v>
      </c>
      <c r="E4" s="90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91" t="s">
        <v>254</v>
      </c>
      <c r="E5" s="92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89" t="s">
        <v>281</v>
      </c>
      <c r="E6" s="90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282</v>
      </c>
      <c r="D7" s="50">
        <v>4.26</v>
      </c>
      <c r="E7" s="50">
        <v>4.65</v>
      </c>
      <c r="F7" s="31">
        <v>17921.54</v>
      </c>
      <c r="G7" s="32">
        <f>(D7*6+E7*6)*F7</f>
        <v>958085.5284000001</v>
      </c>
    </row>
    <row r="8" spans="1:7" s="6" customFormat="1" ht="110.25" customHeight="1">
      <c r="A8" s="23">
        <v>5</v>
      </c>
      <c r="B8" s="33" t="s">
        <v>175</v>
      </c>
      <c r="C8" s="30" t="s">
        <v>5</v>
      </c>
      <c r="D8" s="89" t="s">
        <v>283</v>
      </c>
      <c r="E8" s="90"/>
      <c r="F8" s="31"/>
      <c r="G8" s="32"/>
    </row>
    <row r="9" spans="1:7" s="6" customFormat="1" ht="19.5" customHeight="1">
      <c r="A9" s="23">
        <v>6</v>
      </c>
      <c r="B9" s="33" t="s">
        <v>176</v>
      </c>
      <c r="C9" s="30" t="s">
        <v>5</v>
      </c>
      <c r="D9" s="89" t="s">
        <v>255</v>
      </c>
      <c r="E9" s="90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89" t="s">
        <v>256</v>
      </c>
      <c r="E10" s="90"/>
      <c r="F10" s="31"/>
      <c r="G10" s="32"/>
    </row>
    <row r="11" spans="1:7" s="6" customFormat="1" ht="15.75">
      <c r="A11" s="23">
        <v>8</v>
      </c>
      <c r="B11" s="33"/>
      <c r="C11" s="30"/>
      <c r="D11" s="50"/>
      <c r="E11" s="50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91" t="s">
        <v>257</v>
      </c>
      <c r="E12" s="92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89" t="s">
        <v>281</v>
      </c>
      <c r="E13" s="90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50">
        <v>6.23</v>
      </c>
      <c r="E14" s="50">
        <v>6.65</v>
      </c>
      <c r="F14" s="31">
        <v>17921.54</v>
      </c>
      <c r="G14" s="32">
        <f>(D14*6+E14*6)*F14</f>
        <v>1384976.6112000002</v>
      </c>
    </row>
    <row r="15" spans="1:7" ht="112.5" customHeight="1">
      <c r="A15" s="23">
        <v>12</v>
      </c>
      <c r="B15" s="33" t="s">
        <v>175</v>
      </c>
      <c r="C15" s="30" t="s">
        <v>5</v>
      </c>
      <c r="D15" s="89" t="s">
        <v>283</v>
      </c>
      <c r="E15" s="90"/>
      <c r="F15" s="31"/>
      <c r="G15" s="34"/>
    </row>
    <row r="16" spans="1:7" ht="47.25" customHeight="1">
      <c r="A16" s="23">
        <v>13</v>
      </c>
      <c r="B16" s="33" t="s">
        <v>176</v>
      </c>
      <c r="C16" s="30" t="s">
        <v>5</v>
      </c>
      <c r="D16" s="89" t="s">
        <v>258</v>
      </c>
      <c r="E16" s="90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89" t="s">
        <v>259</v>
      </c>
      <c r="E17" s="90"/>
      <c r="F17" s="31"/>
      <c r="G17" s="34"/>
    </row>
    <row r="18" spans="1:7" ht="15.75">
      <c r="A18" s="23">
        <v>15</v>
      </c>
      <c r="B18" s="33"/>
      <c r="C18" s="30"/>
      <c r="D18" s="50"/>
      <c r="E18" s="50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91" t="s">
        <v>260</v>
      </c>
      <c r="E19" s="92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89" t="s">
        <v>281</v>
      </c>
      <c r="E20" s="90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50">
        <v>6.85</v>
      </c>
      <c r="E21" s="50">
        <v>6.85</v>
      </c>
      <c r="F21" s="31">
        <v>17921.54</v>
      </c>
      <c r="G21" s="32">
        <f>(D21*6+E21*6)*F21</f>
        <v>1473150.5879999998</v>
      </c>
    </row>
    <row r="22" spans="1:7" ht="110.25" customHeight="1">
      <c r="A22" s="23">
        <v>19</v>
      </c>
      <c r="B22" s="33" t="s">
        <v>175</v>
      </c>
      <c r="C22" s="30" t="s">
        <v>5</v>
      </c>
      <c r="D22" s="89" t="s">
        <v>283</v>
      </c>
      <c r="E22" s="90"/>
      <c r="F22" s="31"/>
      <c r="G22" s="34"/>
    </row>
    <row r="23" spans="1:7" ht="15.75">
      <c r="A23" s="23">
        <v>20</v>
      </c>
      <c r="B23" s="33" t="s">
        <v>176</v>
      </c>
      <c r="C23" s="30" t="s">
        <v>5</v>
      </c>
      <c r="D23" s="89" t="s">
        <v>255</v>
      </c>
      <c r="E23" s="90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89" t="s">
        <v>284</v>
      </c>
      <c r="E24" s="90"/>
      <c r="F24" s="31"/>
      <c r="G24" s="34"/>
    </row>
    <row r="25" spans="1:7" ht="15.75">
      <c r="A25" s="23">
        <v>22</v>
      </c>
      <c r="B25" s="33"/>
      <c r="C25" s="30"/>
      <c r="D25" s="50"/>
      <c r="E25" s="50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91" t="s">
        <v>261</v>
      </c>
      <c r="E26" s="92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89" t="s">
        <v>281</v>
      </c>
      <c r="E27" s="90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50">
        <v>1.49</v>
      </c>
      <c r="E28" s="50">
        <v>1.49</v>
      </c>
      <c r="F28" s="31">
        <v>17921.54</v>
      </c>
      <c r="G28" s="32">
        <f>(D28*6+E28*6)*F28</f>
        <v>320437.1352</v>
      </c>
    </row>
    <row r="29" spans="1:7" ht="105.75" customHeight="1">
      <c r="A29" s="23">
        <v>26</v>
      </c>
      <c r="B29" s="33" t="s">
        <v>175</v>
      </c>
      <c r="C29" s="30" t="s">
        <v>5</v>
      </c>
      <c r="D29" s="89" t="s">
        <v>283</v>
      </c>
      <c r="E29" s="90"/>
      <c r="F29" s="31"/>
      <c r="G29" s="34"/>
    </row>
    <row r="30" spans="1:7" ht="15.75">
      <c r="A30" s="23">
        <v>27</v>
      </c>
      <c r="B30" s="33" t="s">
        <v>176</v>
      </c>
      <c r="C30" s="30" t="s">
        <v>5</v>
      </c>
      <c r="D30" s="89" t="s">
        <v>255</v>
      </c>
      <c r="E30" s="90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89" t="s">
        <v>259</v>
      </c>
      <c r="E31" s="90"/>
      <c r="F31" s="31"/>
      <c r="G31" s="34"/>
    </row>
    <row r="32" spans="1:7" ht="15.75">
      <c r="A32" s="23">
        <v>29</v>
      </c>
      <c r="B32" s="33"/>
      <c r="C32" s="30"/>
      <c r="D32" s="50"/>
      <c r="E32" s="50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91" t="s">
        <v>262</v>
      </c>
      <c r="E33" s="92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89" t="s">
        <v>281</v>
      </c>
      <c r="E34" s="90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50">
        <v>2.21</v>
      </c>
      <c r="E35" s="50">
        <v>2.75</v>
      </c>
      <c r="F35" s="31">
        <v>17921.54</v>
      </c>
      <c r="G35" s="32">
        <f>(D35*6+E35*6)*F35</f>
        <v>533345.0304</v>
      </c>
    </row>
    <row r="36" spans="1:7" ht="111.75" customHeight="1">
      <c r="A36" s="23">
        <v>33</v>
      </c>
      <c r="B36" s="33" t="s">
        <v>175</v>
      </c>
      <c r="C36" s="30" t="s">
        <v>5</v>
      </c>
      <c r="D36" s="89" t="s">
        <v>283</v>
      </c>
      <c r="E36" s="90"/>
      <c r="F36" s="31"/>
      <c r="G36" s="34"/>
    </row>
    <row r="37" spans="1:7" ht="31.5" customHeight="1">
      <c r="A37" s="23">
        <v>34</v>
      </c>
      <c r="B37" s="33" t="s">
        <v>176</v>
      </c>
      <c r="C37" s="30" t="s">
        <v>5</v>
      </c>
      <c r="D37" s="89" t="s">
        <v>263</v>
      </c>
      <c r="E37" s="90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89" t="s">
        <v>259</v>
      </c>
      <c r="E38" s="90"/>
      <c r="F38" s="31"/>
      <c r="G38" s="34"/>
    </row>
    <row r="39" spans="1:7" ht="15.75">
      <c r="A39" s="23">
        <v>36</v>
      </c>
      <c r="B39" s="33"/>
      <c r="C39" s="30"/>
      <c r="D39" s="50"/>
      <c r="E39" s="50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91" t="s">
        <v>264</v>
      </c>
      <c r="E40" s="92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89" t="s">
        <v>281</v>
      </c>
      <c r="E41" s="90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50">
        <v>1.78</v>
      </c>
      <c r="E42" s="50">
        <v>1.8</v>
      </c>
      <c r="F42" s="31">
        <v>17921.54</v>
      </c>
      <c r="G42" s="32">
        <f>(D42*6+E42*6)*F42</f>
        <v>384954.6792</v>
      </c>
    </row>
    <row r="43" spans="1:7" ht="109.5" customHeight="1">
      <c r="A43" s="23">
        <v>40</v>
      </c>
      <c r="B43" s="33" t="s">
        <v>175</v>
      </c>
      <c r="C43" s="30" t="s">
        <v>5</v>
      </c>
      <c r="D43" s="89" t="s">
        <v>283</v>
      </c>
      <c r="E43" s="90"/>
      <c r="F43" s="31"/>
      <c r="G43" s="34"/>
    </row>
    <row r="44" spans="1:7" ht="31.5" customHeight="1">
      <c r="A44" s="23">
        <v>41</v>
      </c>
      <c r="B44" s="33" t="s">
        <v>176</v>
      </c>
      <c r="C44" s="30" t="s">
        <v>5</v>
      </c>
      <c r="D44" s="89" t="s">
        <v>263</v>
      </c>
      <c r="E44" s="90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89" t="s">
        <v>259</v>
      </c>
      <c r="E45" s="90"/>
      <c r="F45" s="31"/>
      <c r="G45" s="34"/>
    </row>
    <row r="46" spans="1:7" ht="15.75">
      <c r="A46" s="23">
        <v>43</v>
      </c>
      <c r="B46" s="33"/>
      <c r="C46" s="30"/>
      <c r="D46" s="50"/>
      <c r="E46" s="50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91" t="s">
        <v>265</v>
      </c>
      <c r="E47" s="92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89" t="s">
        <v>281</v>
      </c>
      <c r="E48" s="90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50">
        <v>4.53</v>
      </c>
      <c r="E49" s="50">
        <v>4.53</v>
      </c>
      <c r="F49" s="31">
        <v>17921.54</v>
      </c>
      <c r="G49" s="32">
        <f>(D49*6+E49*6)*F49</f>
        <v>974214.9144</v>
      </c>
    </row>
    <row r="50" spans="1:7" ht="103.5" customHeight="1">
      <c r="A50" s="23">
        <v>47</v>
      </c>
      <c r="B50" s="33" t="s">
        <v>175</v>
      </c>
      <c r="C50" s="30" t="s">
        <v>5</v>
      </c>
      <c r="D50" s="89" t="s">
        <v>283</v>
      </c>
      <c r="E50" s="90"/>
      <c r="F50" s="31"/>
      <c r="G50" s="34"/>
    </row>
    <row r="51" spans="1:7" ht="31.5" customHeight="1">
      <c r="A51" s="23">
        <v>48</v>
      </c>
      <c r="B51" s="33" t="s">
        <v>176</v>
      </c>
      <c r="C51" s="30" t="s">
        <v>5</v>
      </c>
      <c r="D51" s="89" t="s">
        <v>263</v>
      </c>
      <c r="E51" s="90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89" t="s">
        <v>259</v>
      </c>
      <c r="E52" s="90"/>
      <c r="F52" s="31"/>
      <c r="G52" s="34"/>
    </row>
    <row r="53" spans="1:7" ht="15.75">
      <c r="A53" s="23">
        <v>50</v>
      </c>
      <c r="B53" s="33"/>
      <c r="C53" s="30"/>
      <c r="D53" s="50"/>
      <c r="E53" s="50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91" t="s">
        <v>266</v>
      </c>
      <c r="E54" s="92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89" t="s">
        <v>281</v>
      </c>
      <c r="E55" s="90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50">
        <v>0.06</v>
      </c>
      <c r="E56" s="50">
        <v>0.06</v>
      </c>
      <c r="F56" s="31">
        <v>17921.54</v>
      </c>
      <c r="G56" s="32">
        <f>(D56*6+E56*6)*F56</f>
        <v>12903.5088</v>
      </c>
    </row>
    <row r="57" spans="1:7" ht="111" customHeight="1">
      <c r="A57" s="23">
        <v>54</v>
      </c>
      <c r="B57" s="33" t="s">
        <v>175</v>
      </c>
      <c r="C57" s="30" t="s">
        <v>5</v>
      </c>
      <c r="D57" s="89" t="s">
        <v>283</v>
      </c>
      <c r="E57" s="90"/>
      <c r="F57" s="31"/>
      <c r="G57" s="34"/>
    </row>
    <row r="58" spans="1:7" ht="15.75">
      <c r="A58" s="23">
        <v>55</v>
      </c>
      <c r="B58" s="33" t="s">
        <v>176</v>
      </c>
      <c r="C58" s="30" t="s">
        <v>5</v>
      </c>
      <c r="D58" s="89" t="s">
        <v>267</v>
      </c>
      <c r="E58" s="90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89" t="s">
        <v>268</v>
      </c>
      <c r="E59" s="90"/>
      <c r="F59" s="31"/>
      <c r="G59" s="34"/>
    </row>
    <row r="60" spans="1:7" ht="45" customHeight="1">
      <c r="A60" s="23">
        <v>57</v>
      </c>
      <c r="B60" s="33"/>
      <c r="C60" s="30"/>
      <c r="D60" s="50"/>
      <c r="E60" s="50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91" t="s">
        <v>269</v>
      </c>
      <c r="E61" s="92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89" t="s">
        <v>281</v>
      </c>
      <c r="E62" s="90"/>
      <c r="F62" s="31"/>
      <c r="G62" s="34"/>
    </row>
    <row r="63" spans="1:7" ht="19.5" customHeight="1">
      <c r="A63" s="23">
        <v>60</v>
      </c>
      <c r="B63" s="33" t="s">
        <v>93</v>
      </c>
      <c r="C63" s="30" t="s">
        <v>18</v>
      </c>
      <c r="D63" s="50">
        <v>0.14</v>
      </c>
      <c r="E63" s="50">
        <v>0.14</v>
      </c>
      <c r="F63" s="31">
        <v>17921.54</v>
      </c>
      <c r="G63" s="32">
        <f>(D63*6+E63*6)*F63</f>
        <v>30108.187200000004</v>
      </c>
    </row>
    <row r="64" spans="1:7" ht="127.5" customHeight="1">
      <c r="A64" s="23">
        <v>61</v>
      </c>
      <c r="B64" s="33" t="s">
        <v>175</v>
      </c>
      <c r="C64" s="30" t="s">
        <v>5</v>
      </c>
      <c r="D64" s="89" t="s">
        <v>283</v>
      </c>
      <c r="E64" s="90"/>
      <c r="F64" s="31"/>
      <c r="G64" s="34"/>
    </row>
    <row r="65" spans="1:7" ht="31.5" customHeight="1">
      <c r="A65" s="23">
        <v>62</v>
      </c>
      <c r="B65" s="33" t="s">
        <v>176</v>
      </c>
      <c r="C65" s="30" t="s">
        <v>5</v>
      </c>
      <c r="D65" s="89" t="s">
        <v>270</v>
      </c>
      <c r="E65" s="90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89" t="s">
        <v>259</v>
      </c>
      <c r="E66" s="90"/>
      <c r="F66" s="31"/>
      <c r="G66" s="34"/>
    </row>
    <row r="67" spans="1:7" ht="15.75">
      <c r="A67" s="23">
        <v>64</v>
      </c>
      <c r="B67" s="33"/>
      <c r="C67" s="30"/>
      <c r="D67" s="50"/>
      <c r="E67" s="50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91" t="s">
        <v>271</v>
      </c>
      <c r="E68" s="92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89" t="s">
        <v>281</v>
      </c>
      <c r="E69" s="90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50">
        <v>0.04</v>
      </c>
      <c r="E70" s="50">
        <v>0.04</v>
      </c>
      <c r="F70" s="31">
        <v>17921.54</v>
      </c>
      <c r="G70" s="32">
        <f>(D70*6+E70*6)*F70</f>
        <v>8602.3392</v>
      </c>
    </row>
    <row r="71" spans="1:7" ht="108.75" customHeight="1">
      <c r="A71" s="23">
        <v>68</v>
      </c>
      <c r="B71" s="33" t="s">
        <v>175</v>
      </c>
      <c r="C71" s="30" t="s">
        <v>5</v>
      </c>
      <c r="D71" s="89" t="s">
        <v>283</v>
      </c>
      <c r="E71" s="90"/>
      <c r="F71" s="31"/>
      <c r="G71" s="34"/>
    </row>
    <row r="72" spans="1:7" ht="15.75">
      <c r="A72" s="23">
        <v>69</v>
      </c>
      <c r="B72" s="33" t="s">
        <v>176</v>
      </c>
      <c r="C72" s="30" t="s">
        <v>5</v>
      </c>
      <c r="D72" s="89" t="s">
        <v>272</v>
      </c>
      <c r="E72" s="90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89" t="s">
        <v>259</v>
      </c>
      <c r="E73" s="90"/>
      <c r="F73" s="31"/>
      <c r="G73" s="34"/>
    </row>
    <row r="74" spans="1:7" ht="15.75">
      <c r="A74" s="23">
        <v>71</v>
      </c>
      <c r="B74" s="33"/>
      <c r="C74" s="30"/>
      <c r="D74" s="50"/>
      <c r="E74" s="50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91" t="s">
        <v>273</v>
      </c>
      <c r="E75" s="92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89" t="s">
        <v>281</v>
      </c>
      <c r="E76" s="90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50">
        <v>3.88</v>
      </c>
      <c r="E77" s="50">
        <v>3.88</v>
      </c>
      <c r="F77" s="31">
        <v>17921.54</v>
      </c>
      <c r="G77" s="32">
        <f>(D77*6+E77*6)*F77</f>
        <v>834426.9024000001</v>
      </c>
    </row>
    <row r="78" spans="1:7" ht="109.5" customHeight="1">
      <c r="A78" s="23">
        <v>75</v>
      </c>
      <c r="B78" s="33" t="s">
        <v>175</v>
      </c>
      <c r="C78" s="30" t="s">
        <v>5</v>
      </c>
      <c r="D78" s="89" t="s">
        <v>283</v>
      </c>
      <c r="E78" s="90"/>
      <c r="F78" s="31"/>
      <c r="G78" s="34"/>
    </row>
    <row r="79" spans="1:7" ht="15.75">
      <c r="A79" s="23">
        <v>76</v>
      </c>
      <c r="B79" s="33" t="s">
        <v>176</v>
      </c>
      <c r="C79" s="30" t="s">
        <v>5</v>
      </c>
      <c r="D79" s="89" t="s">
        <v>274</v>
      </c>
      <c r="E79" s="90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89" t="s">
        <v>336</v>
      </c>
      <c r="E80" s="90"/>
      <c r="F80" s="31"/>
      <c r="G80" s="34"/>
    </row>
    <row r="81" spans="1:7" ht="15.75">
      <c r="A81" s="23">
        <v>78</v>
      </c>
      <c r="B81" s="33"/>
      <c r="C81" s="30"/>
      <c r="D81" s="50"/>
      <c r="E81" s="50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91" t="s">
        <v>285</v>
      </c>
      <c r="E82" s="92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89" t="s">
        <v>281</v>
      </c>
      <c r="E83" s="90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50">
        <v>0</v>
      </c>
      <c r="E84" s="50">
        <v>0</v>
      </c>
      <c r="F84" s="31">
        <v>17921.54</v>
      </c>
      <c r="G84" s="32">
        <f>(D84*6+E84*6)*F84</f>
        <v>0</v>
      </c>
    </row>
    <row r="85" spans="1:7" ht="88.5" customHeight="1">
      <c r="A85" s="23">
        <v>82</v>
      </c>
      <c r="B85" s="33" t="s">
        <v>175</v>
      </c>
      <c r="C85" s="30" t="s">
        <v>5</v>
      </c>
      <c r="D85" s="89" t="s">
        <v>283</v>
      </c>
      <c r="E85" s="90"/>
      <c r="F85" s="31"/>
      <c r="G85" s="34"/>
    </row>
    <row r="86" spans="1:7" ht="15.75">
      <c r="A86" s="23">
        <v>83</v>
      </c>
      <c r="B86" s="33" t="s">
        <v>176</v>
      </c>
      <c r="C86" s="30" t="s">
        <v>5</v>
      </c>
      <c r="D86" s="89" t="s">
        <v>274</v>
      </c>
      <c r="E86" s="90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89" t="s">
        <v>286</v>
      </c>
      <c r="E87" s="90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91" t="s">
        <v>287</v>
      </c>
      <c r="E88" s="92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89" t="s">
        <v>281</v>
      </c>
      <c r="E89" s="90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50">
        <v>1.31</v>
      </c>
      <c r="E90" s="50">
        <v>1.45</v>
      </c>
      <c r="F90" s="31">
        <v>17921.54</v>
      </c>
      <c r="G90" s="32">
        <f>(D90*6+E90*6)*F90</f>
        <v>296780.7024</v>
      </c>
    </row>
    <row r="91" spans="1:7" ht="110.25" customHeight="1">
      <c r="A91" s="23">
        <v>88</v>
      </c>
      <c r="B91" s="33" t="s">
        <v>175</v>
      </c>
      <c r="C91" s="30" t="s">
        <v>5</v>
      </c>
      <c r="D91" s="89" t="s">
        <v>283</v>
      </c>
      <c r="E91" s="90"/>
      <c r="F91" s="31"/>
      <c r="G91" s="34"/>
    </row>
    <row r="92" spans="1:7" ht="15.75">
      <c r="A92" s="23">
        <v>89</v>
      </c>
      <c r="B92" s="33" t="s">
        <v>176</v>
      </c>
      <c r="C92" s="30" t="s">
        <v>5</v>
      </c>
      <c r="D92" s="89" t="s">
        <v>274</v>
      </c>
      <c r="E92" s="90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89" t="s">
        <v>256</v>
      </c>
      <c r="E93" s="90"/>
      <c r="F93" s="31"/>
      <c r="G93" s="34"/>
    </row>
  </sheetData>
  <sheetProtection/>
  <mergeCells count="67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79:E79"/>
    <mergeCell ref="D80:E80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94" t="s">
        <v>302</v>
      </c>
      <c r="C1" s="94"/>
      <c r="D1" s="9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301</v>
      </c>
      <c r="C2" s="51"/>
      <c r="D2" s="51"/>
    </row>
    <row r="3" spans="1:4" ht="34.5" customHeight="1">
      <c r="A3" s="22" t="s">
        <v>0</v>
      </c>
      <c r="B3" s="22" t="s">
        <v>1</v>
      </c>
      <c r="C3" s="22" t="s">
        <v>2</v>
      </c>
      <c r="D3" s="52" t="s">
        <v>3</v>
      </c>
    </row>
    <row r="4" spans="1:256" s="6" customFormat="1" ht="19.5" customHeight="1">
      <c r="A4" s="53">
        <v>1</v>
      </c>
      <c r="B4" s="54" t="s">
        <v>4</v>
      </c>
      <c r="C4" s="55" t="s">
        <v>5</v>
      </c>
      <c r="D4" s="55" t="str">
        <f>'[2]2.1'!D6</f>
        <v>27.03.2018 г.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s="6" customFormat="1" ht="19.5" customHeight="1">
      <c r="A5" s="53">
        <v>2</v>
      </c>
      <c r="B5" s="57" t="s">
        <v>95</v>
      </c>
      <c r="C5" s="55" t="s">
        <v>5</v>
      </c>
      <c r="D5" s="58" t="s">
        <v>216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s="6" customFormat="1" ht="19.5" customHeight="1">
      <c r="A6" s="53">
        <v>3</v>
      </c>
      <c r="B6" s="57" t="s">
        <v>95</v>
      </c>
      <c r="C6" s="55"/>
      <c r="D6" s="58" t="s">
        <v>240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6" customFormat="1" ht="19.5" customHeight="1">
      <c r="A7" s="53">
        <v>4</v>
      </c>
      <c r="B7" s="57" t="s">
        <v>96</v>
      </c>
      <c r="C7" s="55" t="s">
        <v>5</v>
      </c>
      <c r="D7" s="58" t="s">
        <v>241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s="6" customFormat="1" ht="19.5" customHeight="1">
      <c r="A8" s="53">
        <v>5</v>
      </c>
      <c r="B8" s="57" t="s">
        <v>64</v>
      </c>
      <c r="C8" s="55" t="s">
        <v>5</v>
      </c>
      <c r="D8" s="55" t="s">
        <v>34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s="6" customFormat="1" ht="34.5" customHeight="1">
      <c r="A9" s="53">
        <v>6</v>
      </c>
      <c r="B9" s="57" t="s">
        <v>303</v>
      </c>
      <c r="C9" s="55" t="s">
        <v>304</v>
      </c>
      <c r="D9" s="55">
        <v>32.76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s="6" customFormat="1" ht="34.5" customHeight="1">
      <c r="A10" s="53">
        <v>7</v>
      </c>
      <c r="B10" s="57" t="s">
        <v>305</v>
      </c>
      <c r="C10" s="55" t="s">
        <v>304</v>
      </c>
      <c r="D10" s="55">
        <v>27.86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s="6" customFormat="1" ht="51" customHeight="1">
      <c r="A11" s="53">
        <v>8</v>
      </c>
      <c r="B11" s="57" t="s">
        <v>98</v>
      </c>
      <c r="C11" s="55" t="s">
        <v>5</v>
      </c>
      <c r="D11" s="55" t="s">
        <v>243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s="6" customFormat="1" ht="39.75" customHeight="1">
      <c r="A12" s="53">
        <v>9</v>
      </c>
      <c r="B12" s="57" t="s">
        <v>99</v>
      </c>
      <c r="C12" s="55" t="s">
        <v>5</v>
      </c>
      <c r="D12" s="55" t="s">
        <v>306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s="6" customFormat="1" ht="63" customHeight="1">
      <c r="A13" s="53">
        <v>10</v>
      </c>
      <c r="B13" s="57" t="s">
        <v>100</v>
      </c>
      <c r="C13" s="55" t="s">
        <v>5</v>
      </c>
      <c r="D13" s="59" t="s">
        <v>307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s="6" customFormat="1" ht="33" customHeight="1">
      <c r="A14" s="53">
        <v>11</v>
      </c>
      <c r="B14" s="57" t="s">
        <v>101</v>
      </c>
      <c r="C14" s="55" t="s">
        <v>5</v>
      </c>
      <c r="D14" s="55" t="s">
        <v>308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s="6" customFormat="1" ht="35.25" customHeight="1">
      <c r="A15" s="53">
        <v>12</v>
      </c>
      <c r="B15" s="57" t="s">
        <v>244</v>
      </c>
      <c r="C15" s="55" t="s">
        <v>309</v>
      </c>
      <c r="D15" s="55">
        <v>4.4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s="6" customFormat="1" ht="66.75" customHeight="1">
      <c r="A16" s="53">
        <v>13</v>
      </c>
      <c r="B16" s="57" t="s">
        <v>310</v>
      </c>
      <c r="C16" s="55" t="s">
        <v>309</v>
      </c>
      <c r="D16" s="55">
        <v>7.6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31.5">
      <c r="A17" s="53">
        <v>14</v>
      </c>
      <c r="B17" s="57" t="s">
        <v>311</v>
      </c>
      <c r="C17" s="55"/>
      <c r="D17" s="55">
        <v>3.2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47.25">
      <c r="A18" s="53">
        <v>15</v>
      </c>
      <c r="B18" s="57" t="s">
        <v>246</v>
      </c>
      <c r="C18" s="55" t="s">
        <v>312</v>
      </c>
      <c r="D18" s="55">
        <v>0.012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85.5">
      <c r="A19" s="53">
        <v>16</v>
      </c>
      <c r="B19" s="57" t="s">
        <v>102</v>
      </c>
      <c r="C19" s="55" t="s">
        <v>5</v>
      </c>
      <c r="D19" s="61" t="s">
        <v>313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5.75">
      <c r="A20" s="53">
        <v>17</v>
      </c>
      <c r="B20" s="54" t="s">
        <v>95</v>
      </c>
      <c r="C20" s="55" t="s">
        <v>5</v>
      </c>
      <c r="D20" s="62" t="s">
        <v>216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5.75">
      <c r="A21" s="53">
        <v>18</v>
      </c>
      <c r="B21" s="57" t="s">
        <v>95</v>
      </c>
      <c r="C21" s="55"/>
      <c r="D21" s="58" t="s">
        <v>240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5.75">
      <c r="A22" s="53">
        <v>19</v>
      </c>
      <c r="B22" s="57" t="s">
        <v>96</v>
      </c>
      <c r="C22" s="55" t="s">
        <v>5</v>
      </c>
      <c r="D22" s="58" t="s">
        <v>241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5.75">
      <c r="A23" s="53">
        <v>20</v>
      </c>
      <c r="B23" s="57" t="s">
        <v>64</v>
      </c>
      <c r="C23" s="55" t="s">
        <v>5</v>
      </c>
      <c r="D23" s="55" t="s">
        <v>34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15.75">
      <c r="A24" s="53">
        <v>21</v>
      </c>
      <c r="B24" s="57" t="s">
        <v>314</v>
      </c>
      <c r="C24" s="55" t="s">
        <v>304</v>
      </c>
      <c r="D24" s="55">
        <v>32.76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5.75">
      <c r="A25" s="53">
        <v>22</v>
      </c>
      <c r="B25" s="57" t="s">
        <v>242</v>
      </c>
      <c r="C25" s="55" t="s">
        <v>304</v>
      </c>
      <c r="D25" s="63">
        <v>27.86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5.75">
      <c r="A26" s="53">
        <v>23</v>
      </c>
      <c r="B26" s="57" t="s">
        <v>98</v>
      </c>
      <c r="C26" s="55" t="s">
        <v>5</v>
      </c>
      <c r="D26" s="55" t="s">
        <v>243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5.75">
      <c r="A27" s="53">
        <v>24</v>
      </c>
      <c r="B27" s="57" t="s">
        <v>99</v>
      </c>
      <c r="C27" s="55" t="s">
        <v>5</v>
      </c>
      <c r="D27" s="55" t="s">
        <v>253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31.5">
      <c r="A28" s="53">
        <v>25</v>
      </c>
      <c r="B28" s="57" t="s">
        <v>100</v>
      </c>
      <c r="C28" s="55" t="s">
        <v>5</v>
      </c>
      <c r="D28" s="64" t="s">
        <v>307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5.75">
      <c r="A29" s="53">
        <v>26</v>
      </c>
      <c r="B29" s="57" t="s">
        <v>101</v>
      </c>
      <c r="C29" s="55" t="s">
        <v>5</v>
      </c>
      <c r="D29" s="55" t="s">
        <v>315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31.5">
      <c r="A30" s="53">
        <v>27</v>
      </c>
      <c r="B30" s="57" t="s">
        <v>316</v>
      </c>
      <c r="C30" s="55" t="s">
        <v>309</v>
      </c>
      <c r="D30" s="55">
        <v>4.4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31.5">
      <c r="A31" s="53">
        <v>28</v>
      </c>
      <c r="B31" s="57" t="s">
        <v>317</v>
      </c>
      <c r="C31" s="55" t="s">
        <v>309</v>
      </c>
      <c r="D31" s="55">
        <v>3.2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31.5">
      <c r="A32" s="53">
        <v>29</v>
      </c>
      <c r="B32" s="57" t="s">
        <v>245</v>
      </c>
      <c r="C32" s="55" t="s">
        <v>309</v>
      </c>
      <c r="D32" s="55">
        <v>7.6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31.5">
      <c r="A33" s="53">
        <v>30</v>
      </c>
      <c r="B33" s="57" t="s">
        <v>246</v>
      </c>
      <c r="C33" s="55" t="s">
        <v>5</v>
      </c>
      <c r="D33" s="55">
        <v>0.012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ht="85.5">
      <c r="A34" s="53">
        <v>31</v>
      </c>
      <c r="B34" s="57" t="s">
        <v>102</v>
      </c>
      <c r="C34" s="55" t="s">
        <v>5</v>
      </c>
      <c r="D34" s="61" t="s">
        <v>313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ht="15.75">
      <c r="A35" s="53">
        <v>32</v>
      </c>
      <c r="B35" s="57" t="s">
        <v>95</v>
      </c>
      <c r="C35" s="55" t="s">
        <v>5</v>
      </c>
      <c r="D35" s="58" t="s">
        <v>318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ht="15.75">
      <c r="A36" s="53">
        <v>33</v>
      </c>
      <c r="B36" s="54" t="s">
        <v>96</v>
      </c>
      <c r="C36" s="55" t="s">
        <v>5</v>
      </c>
      <c r="D36" s="58" t="s">
        <v>319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5.75">
      <c r="A37" s="53">
        <v>34</v>
      </c>
      <c r="B37" s="57" t="s">
        <v>64</v>
      </c>
      <c r="C37" s="55" t="s">
        <v>5</v>
      </c>
      <c r="D37" s="58" t="s">
        <v>320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  <row r="38" spans="1:256" ht="15.75">
      <c r="A38" s="53">
        <v>35</v>
      </c>
      <c r="B38" s="57" t="s">
        <v>97</v>
      </c>
      <c r="C38" s="55" t="s">
        <v>321</v>
      </c>
      <c r="D38" s="55">
        <v>2634.69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</row>
    <row r="39" spans="1:256" ht="15.75">
      <c r="A39" s="53">
        <v>36</v>
      </c>
      <c r="B39" s="57" t="s">
        <v>98</v>
      </c>
      <c r="C39" s="55" t="s">
        <v>5</v>
      </c>
      <c r="D39" s="55" t="s">
        <v>322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</row>
    <row r="40" spans="1:256" ht="15.75">
      <c r="A40" s="53">
        <v>37</v>
      </c>
      <c r="B40" s="57" t="s">
        <v>99</v>
      </c>
      <c r="C40" s="55" t="s">
        <v>5</v>
      </c>
      <c r="D40" s="55" t="s">
        <v>323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</row>
    <row r="41" spans="1:256" ht="31.5">
      <c r="A41" s="53">
        <v>38</v>
      </c>
      <c r="B41" s="57" t="s">
        <v>100</v>
      </c>
      <c r="C41" s="55" t="s">
        <v>5</v>
      </c>
      <c r="D41" s="61" t="s">
        <v>324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5.75">
      <c r="A42" s="53">
        <v>39</v>
      </c>
      <c r="B42" s="57" t="s">
        <v>101</v>
      </c>
      <c r="C42" s="55" t="s">
        <v>5</v>
      </c>
      <c r="D42" s="55" t="s">
        <v>308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5.75">
      <c r="A43" s="53">
        <v>40</v>
      </c>
      <c r="B43" s="57" t="s">
        <v>177</v>
      </c>
      <c r="C43" s="55" t="s">
        <v>325</v>
      </c>
      <c r="D43" s="55">
        <v>0.061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94.5">
      <c r="A44" s="53">
        <v>41</v>
      </c>
      <c r="B44" s="57" t="s">
        <v>102</v>
      </c>
      <c r="C44" s="55" t="s">
        <v>5</v>
      </c>
      <c r="D44" s="64" t="s">
        <v>313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5.75">
      <c r="A45" s="53">
        <v>42</v>
      </c>
      <c r="B45" s="57" t="s">
        <v>95</v>
      </c>
      <c r="C45" s="55" t="s">
        <v>5</v>
      </c>
      <c r="D45" s="58" t="s">
        <v>318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5.75">
      <c r="A46" s="53">
        <v>43</v>
      </c>
      <c r="B46" s="57" t="s">
        <v>96</v>
      </c>
      <c r="C46" s="55" t="s">
        <v>5</v>
      </c>
      <c r="D46" s="58" t="s">
        <v>319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5.75">
      <c r="A47" s="53">
        <v>44</v>
      </c>
      <c r="B47" s="54" t="s">
        <v>64</v>
      </c>
      <c r="C47" s="55" t="s">
        <v>5</v>
      </c>
      <c r="D47" s="58" t="s">
        <v>320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5.75">
      <c r="A48" s="53">
        <v>45</v>
      </c>
      <c r="B48" s="57" t="s">
        <v>97</v>
      </c>
      <c r="C48" s="55" t="s">
        <v>321</v>
      </c>
      <c r="D48" s="55">
        <v>2634.69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5.75">
      <c r="A49" s="53">
        <v>46</v>
      </c>
      <c r="B49" s="57" t="s">
        <v>98</v>
      </c>
      <c r="C49" s="55" t="s">
        <v>5</v>
      </c>
      <c r="D49" s="55" t="s">
        <v>322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5.75">
      <c r="A50" s="53">
        <v>47</v>
      </c>
      <c r="B50" s="57" t="s">
        <v>99</v>
      </c>
      <c r="C50" s="55" t="s">
        <v>5</v>
      </c>
      <c r="D50" s="55" t="s">
        <v>323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31.5">
      <c r="A51" s="53">
        <v>48</v>
      </c>
      <c r="B51" s="57" t="s">
        <v>100</v>
      </c>
      <c r="C51" s="55" t="s">
        <v>5</v>
      </c>
      <c r="D51" s="61" t="s">
        <v>324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5.75">
      <c r="A52" s="53">
        <v>49</v>
      </c>
      <c r="B52" s="57" t="s">
        <v>101</v>
      </c>
      <c r="C52" s="55" t="s">
        <v>5</v>
      </c>
      <c r="D52" s="55" t="s">
        <v>315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ht="15.75">
      <c r="A53" s="53">
        <v>50</v>
      </c>
      <c r="B53" s="57"/>
      <c r="C53" s="55" t="s">
        <v>325</v>
      </c>
      <c r="D53" s="55">
        <v>0.061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ht="94.5">
      <c r="A54" s="53">
        <v>51</v>
      </c>
      <c r="B54" s="57" t="s">
        <v>102</v>
      </c>
      <c r="C54" s="55" t="s">
        <v>5</v>
      </c>
      <c r="D54" s="64" t="s">
        <v>313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56" ht="15.75">
      <c r="A55" s="53">
        <v>52</v>
      </c>
      <c r="B55" s="57" t="s">
        <v>95</v>
      </c>
      <c r="C55" s="55" t="s">
        <v>5</v>
      </c>
      <c r="D55" s="58" t="s">
        <v>230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</row>
    <row r="56" spans="1:256" ht="15.75">
      <c r="A56" s="53">
        <v>53</v>
      </c>
      <c r="B56" s="57" t="s">
        <v>96</v>
      </c>
      <c r="C56" s="55" t="s">
        <v>5</v>
      </c>
      <c r="D56" s="58" t="s">
        <v>319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</row>
    <row r="57" spans="1:256" ht="15.75">
      <c r="A57" s="53">
        <v>54</v>
      </c>
      <c r="B57" s="57" t="s">
        <v>64</v>
      </c>
      <c r="C57" s="55" t="s">
        <v>5</v>
      </c>
      <c r="D57" s="58" t="s">
        <v>320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</row>
    <row r="58" spans="1:256" ht="15.75">
      <c r="A58" s="53">
        <v>55</v>
      </c>
      <c r="B58" s="54" t="s">
        <v>97</v>
      </c>
      <c r="C58" s="55" t="s">
        <v>326</v>
      </c>
      <c r="D58" s="55">
        <v>2634.69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</row>
    <row r="59" spans="1:256" ht="15.75">
      <c r="A59" s="53">
        <v>56</v>
      </c>
      <c r="B59" s="54" t="s">
        <v>97</v>
      </c>
      <c r="C59" s="55" t="s">
        <v>327</v>
      </c>
      <c r="D59" s="55">
        <v>39.52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</row>
    <row r="60" spans="1:256" ht="15.75">
      <c r="A60" s="53">
        <v>57</v>
      </c>
      <c r="B60" s="57" t="s">
        <v>98</v>
      </c>
      <c r="C60" s="55" t="s">
        <v>5</v>
      </c>
      <c r="D60" s="55" t="s">
        <v>322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</row>
    <row r="61" spans="1:256" ht="15.75">
      <c r="A61" s="53">
        <v>58</v>
      </c>
      <c r="B61" s="57" t="s">
        <v>99</v>
      </c>
      <c r="C61" s="55" t="s">
        <v>5</v>
      </c>
      <c r="D61" s="55" t="s">
        <v>323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</row>
    <row r="62" spans="1:256" ht="31.5">
      <c r="A62" s="53">
        <v>59</v>
      </c>
      <c r="B62" s="57" t="s">
        <v>100</v>
      </c>
      <c r="C62" s="55" t="s">
        <v>5</v>
      </c>
      <c r="D62" s="55" t="s">
        <v>328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</row>
    <row r="63" spans="1:256" ht="15.75">
      <c r="A63" s="53">
        <v>60</v>
      </c>
      <c r="B63" s="57" t="s">
        <v>101</v>
      </c>
      <c r="C63" s="55" t="s">
        <v>5</v>
      </c>
      <c r="D63" s="55" t="s">
        <v>308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</row>
    <row r="64" spans="1:256" ht="15.75">
      <c r="A64" s="53">
        <v>61</v>
      </c>
      <c r="B64" s="57" t="s">
        <v>177</v>
      </c>
      <c r="C64" s="55" t="s">
        <v>249</v>
      </c>
      <c r="D64" s="55">
        <v>0.015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</row>
    <row r="65" spans="1:256" ht="15.75">
      <c r="A65" s="53">
        <v>62</v>
      </c>
      <c r="B65" s="57" t="s">
        <v>248</v>
      </c>
      <c r="C65" s="55" t="s">
        <v>5</v>
      </c>
      <c r="D65" s="55" t="s">
        <v>203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</row>
    <row r="66" spans="1:256" ht="47.25">
      <c r="A66" s="53">
        <v>63</v>
      </c>
      <c r="B66" s="57" t="s">
        <v>102</v>
      </c>
      <c r="C66" s="55" t="s">
        <v>5</v>
      </c>
      <c r="D66" s="55" t="s">
        <v>329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  <c r="IT66" s="60"/>
      <c r="IU66" s="60"/>
      <c r="IV66" s="60"/>
    </row>
    <row r="67" spans="1:256" ht="15.75">
      <c r="A67" s="53">
        <v>64</v>
      </c>
      <c r="B67" s="57" t="s">
        <v>95</v>
      </c>
      <c r="C67" s="55" t="s">
        <v>5</v>
      </c>
      <c r="D67" s="58" t="s">
        <v>230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1:256" ht="15.75">
      <c r="A68" s="53">
        <v>65</v>
      </c>
      <c r="B68" s="57" t="s">
        <v>96</v>
      </c>
      <c r="C68" s="55" t="s">
        <v>5</v>
      </c>
      <c r="D68" s="58" t="s">
        <v>241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  <c r="IT68" s="60"/>
      <c r="IU68" s="60"/>
      <c r="IV68" s="60"/>
    </row>
    <row r="69" spans="1:256" ht="15.75">
      <c r="A69" s="53">
        <v>66</v>
      </c>
      <c r="B69" s="57" t="s">
        <v>64</v>
      </c>
      <c r="C69" s="55" t="s">
        <v>5</v>
      </c>
      <c r="D69" s="58" t="s">
        <v>295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</row>
    <row r="70" spans="1:256" ht="15.75">
      <c r="A70" s="53">
        <v>67</v>
      </c>
      <c r="B70" s="57" t="s">
        <v>97</v>
      </c>
      <c r="C70" s="55" t="s">
        <v>326</v>
      </c>
      <c r="D70" s="55">
        <v>2634.69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</row>
    <row r="71" spans="1:256" ht="15.75">
      <c r="A71" s="53">
        <v>68</v>
      </c>
      <c r="B71" s="57" t="s">
        <v>97</v>
      </c>
      <c r="C71" s="55" t="s">
        <v>327</v>
      </c>
      <c r="D71" s="55">
        <v>39.52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</row>
    <row r="72" spans="1:256" ht="15.75">
      <c r="A72" s="53">
        <v>69</v>
      </c>
      <c r="B72" s="54" t="s">
        <v>98</v>
      </c>
      <c r="C72" s="55" t="s">
        <v>5</v>
      </c>
      <c r="D72" s="55" t="s">
        <v>322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</row>
    <row r="73" spans="1:256" ht="15.75">
      <c r="A73" s="53">
        <v>70</v>
      </c>
      <c r="B73" s="57" t="s">
        <v>99</v>
      </c>
      <c r="C73" s="55" t="s">
        <v>5</v>
      </c>
      <c r="D73" s="55" t="s">
        <v>323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</row>
    <row r="74" spans="1:256" ht="31.5">
      <c r="A74" s="53">
        <v>71</v>
      </c>
      <c r="B74" s="57" t="s">
        <v>100</v>
      </c>
      <c r="C74" s="55" t="s">
        <v>5</v>
      </c>
      <c r="D74" s="55" t="s">
        <v>247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</row>
    <row r="75" spans="1:256" ht="15.75">
      <c r="A75" s="53">
        <v>72</v>
      </c>
      <c r="B75" s="57" t="s">
        <v>101</v>
      </c>
      <c r="C75" s="55" t="s">
        <v>5</v>
      </c>
      <c r="D75" s="55" t="s">
        <v>315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</row>
    <row r="76" spans="1:256" ht="15.75">
      <c r="A76" s="53">
        <v>73</v>
      </c>
      <c r="B76" s="57" t="s">
        <v>177</v>
      </c>
      <c r="C76" s="55" t="s">
        <v>249</v>
      </c>
      <c r="D76" s="65">
        <v>0.015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</row>
    <row r="77" spans="1:256" ht="15.75">
      <c r="A77" s="53">
        <v>74</v>
      </c>
      <c r="B77" s="57" t="s">
        <v>178</v>
      </c>
      <c r="C77" s="55" t="s">
        <v>5</v>
      </c>
      <c r="D77" s="55" t="s">
        <v>203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</row>
    <row r="78" spans="1:256" ht="47.25">
      <c r="A78" s="53">
        <v>75</v>
      </c>
      <c r="B78" s="57" t="s">
        <v>102</v>
      </c>
      <c r="C78" s="55" t="s">
        <v>5</v>
      </c>
      <c r="D78" s="55" t="s">
        <v>329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</row>
    <row r="79" spans="1:256" ht="15.75">
      <c r="A79" s="53">
        <v>76</v>
      </c>
      <c r="B79" s="57" t="s">
        <v>95</v>
      </c>
      <c r="C79" s="55" t="s">
        <v>5</v>
      </c>
      <c r="D79" s="55" t="s">
        <v>231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</row>
    <row r="80" spans="1:256" ht="15.75">
      <c r="A80" s="53">
        <v>77</v>
      </c>
      <c r="B80" s="57" t="s">
        <v>96</v>
      </c>
      <c r="C80" s="55" t="s">
        <v>5</v>
      </c>
      <c r="D80" s="55" t="s">
        <v>250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0"/>
      <c r="IV80" s="60"/>
    </row>
    <row r="81" spans="1:256" ht="15.75">
      <c r="A81" s="53">
        <v>78</v>
      </c>
      <c r="B81" s="57" t="s">
        <v>64</v>
      </c>
      <c r="C81" s="55" t="s">
        <v>5</v>
      </c>
      <c r="D81" s="55" t="s">
        <v>300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</row>
    <row r="82" spans="1:256" ht="15.75">
      <c r="A82" s="53">
        <v>79</v>
      </c>
      <c r="B82" s="57" t="s">
        <v>97</v>
      </c>
      <c r="C82" s="55" t="s">
        <v>330</v>
      </c>
      <c r="D82" s="55">
        <v>3.37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0"/>
      <c r="IV82" s="60"/>
    </row>
    <row r="83" spans="1:256" ht="15.75">
      <c r="A83" s="53">
        <v>80</v>
      </c>
      <c r="B83" s="57" t="s">
        <v>98</v>
      </c>
      <c r="C83" s="55" t="s">
        <v>5</v>
      </c>
      <c r="D83" s="55" t="s">
        <v>331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</row>
    <row r="84" spans="1:256" ht="31.5">
      <c r="A84" s="53">
        <v>81</v>
      </c>
      <c r="B84" s="54" t="s">
        <v>99</v>
      </c>
      <c r="C84" s="55" t="s">
        <v>5</v>
      </c>
      <c r="D84" s="55" t="s">
        <v>332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0"/>
      <c r="IV84" s="60"/>
    </row>
    <row r="85" spans="1:256" ht="31.5">
      <c r="A85" s="53">
        <v>82</v>
      </c>
      <c r="B85" s="57" t="s">
        <v>100</v>
      </c>
      <c r="C85" s="55" t="s">
        <v>5</v>
      </c>
      <c r="D85" s="55" t="s">
        <v>333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256" ht="15.75">
      <c r="A86" s="53">
        <v>83</v>
      </c>
      <c r="B86" s="57" t="s">
        <v>101</v>
      </c>
      <c r="C86" s="55" t="s">
        <v>5</v>
      </c>
      <c r="D86" s="55" t="s">
        <v>308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256" ht="15.75">
      <c r="A87" s="53">
        <v>84</v>
      </c>
      <c r="B87" s="57" t="s">
        <v>177</v>
      </c>
      <c r="C87" s="55"/>
      <c r="D87" s="55" t="s">
        <v>252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1:256" ht="15.75">
      <c r="A88" s="53">
        <v>85</v>
      </c>
      <c r="B88" s="57" t="s">
        <v>178</v>
      </c>
      <c r="C88" s="55" t="s">
        <v>334</v>
      </c>
      <c r="D88" s="55">
        <v>2.88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0"/>
      <c r="IV88" s="60"/>
    </row>
    <row r="89" spans="1:256" ht="47.25">
      <c r="A89" s="53">
        <v>86</v>
      </c>
      <c r="B89" s="57" t="s">
        <v>102</v>
      </c>
      <c r="C89" s="55" t="s">
        <v>5</v>
      </c>
      <c r="D89" s="64" t="s">
        <v>335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ht="15.75">
      <c r="A90" s="53">
        <v>87</v>
      </c>
      <c r="B90" s="57" t="s">
        <v>95</v>
      </c>
      <c r="C90" s="55" t="s">
        <v>5</v>
      </c>
      <c r="D90" s="55" t="s">
        <v>231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ht="15.75">
      <c r="A91" s="53">
        <v>88</v>
      </c>
      <c r="B91" s="57" t="s">
        <v>96</v>
      </c>
      <c r="C91" s="55" t="s">
        <v>5</v>
      </c>
      <c r="D91" s="55" t="s">
        <v>250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56" ht="15.75">
      <c r="A92" s="53">
        <v>89</v>
      </c>
      <c r="B92" s="57" t="s">
        <v>64</v>
      </c>
      <c r="C92" s="55" t="s">
        <v>5</v>
      </c>
      <c r="D92" s="55" t="s">
        <v>300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1:256" ht="15.75">
      <c r="A93" s="53">
        <v>90</v>
      </c>
      <c r="B93" s="57" t="s">
        <v>97</v>
      </c>
      <c r="C93" s="55" t="s">
        <v>330</v>
      </c>
      <c r="D93" s="55">
        <v>3.53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</row>
    <row r="94" spans="1:256" ht="15.75">
      <c r="A94" s="53">
        <v>91</v>
      </c>
      <c r="B94" s="57" t="s">
        <v>98</v>
      </c>
      <c r="C94" s="55" t="s">
        <v>5</v>
      </c>
      <c r="D94" s="55" t="s">
        <v>251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0"/>
      <c r="IV94" s="60"/>
    </row>
    <row r="95" spans="1:256" ht="15.75">
      <c r="A95" s="53">
        <v>92</v>
      </c>
      <c r="B95" s="57" t="s">
        <v>99</v>
      </c>
      <c r="C95" s="55" t="s">
        <v>5</v>
      </c>
      <c r="D95" s="55" t="s">
        <v>332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</row>
    <row r="96" spans="1:256" ht="31.5">
      <c r="A96" s="53">
        <v>93</v>
      </c>
      <c r="B96" s="54" t="s">
        <v>100</v>
      </c>
      <c r="C96" s="55" t="s">
        <v>5</v>
      </c>
      <c r="D96" s="55" t="s">
        <v>333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ht="15.75">
      <c r="A97" s="53">
        <v>94</v>
      </c>
      <c r="B97" s="57" t="s">
        <v>101</v>
      </c>
      <c r="C97" s="55" t="s">
        <v>5</v>
      </c>
      <c r="D97" s="58" t="s">
        <v>315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</row>
    <row r="98" spans="1:256" ht="15.75">
      <c r="A98" s="53">
        <v>95</v>
      </c>
      <c r="B98" s="57" t="s">
        <v>177</v>
      </c>
      <c r="C98" s="55"/>
      <c r="D98" s="55" t="s">
        <v>252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1:256" ht="15.75">
      <c r="A99" s="53">
        <v>96</v>
      </c>
      <c r="B99" s="57" t="s">
        <v>178</v>
      </c>
      <c r="C99" s="55" t="s">
        <v>334</v>
      </c>
      <c r="D99" s="55">
        <v>2.88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1:256" ht="47.25">
      <c r="A100" s="53">
        <v>97</v>
      </c>
      <c r="B100" s="57" t="s">
        <v>102</v>
      </c>
      <c r="C100" s="55" t="s">
        <v>5</v>
      </c>
      <c r="D100" s="64" t="s">
        <v>335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  <c r="IT100" s="60"/>
      <c r="IU100" s="60"/>
      <c r="IV100" s="60"/>
    </row>
    <row r="101" spans="1:256" ht="15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1:256" ht="15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1:256" ht="15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</row>
    <row r="104" spans="1:256" ht="15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  <c r="IO104" s="60"/>
      <c r="IP104" s="60"/>
      <c r="IQ104" s="60"/>
      <c r="IR104" s="60"/>
      <c r="IS104" s="60"/>
      <c r="IT104" s="60"/>
      <c r="IU104" s="60"/>
      <c r="IV104" s="60"/>
    </row>
    <row r="105" spans="1:256" ht="15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</row>
    <row r="106" spans="1:256" ht="15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  <c r="IO106" s="60"/>
      <c r="IP106" s="60"/>
      <c r="IQ106" s="60"/>
      <c r="IR106" s="60"/>
      <c r="IS106" s="60"/>
      <c r="IT106" s="60"/>
      <c r="IU106" s="60"/>
      <c r="IV106" s="60"/>
    </row>
    <row r="107" spans="1:256" ht="15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</row>
    <row r="108" spans="1:256" ht="15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  <c r="HV108" s="60"/>
      <c r="HW108" s="60"/>
      <c r="HX108" s="60"/>
      <c r="HY108" s="60"/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  <c r="IK108" s="60"/>
      <c r="IL108" s="60"/>
      <c r="IM108" s="60"/>
      <c r="IN108" s="60"/>
      <c r="IO108" s="60"/>
      <c r="IP108" s="60"/>
      <c r="IQ108" s="60"/>
      <c r="IR108" s="60"/>
      <c r="IS108" s="60"/>
      <c r="IT108" s="60"/>
      <c r="IU108" s="60"/>
      <c r="IV108" s="60"/>
    </row>
    <row r="109" spans="1:256" ht="15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</row>
    <row r="110" spans="1:256" ht="15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  <c r="IK110" s="60"/>
      <c r="IL110" s="60"/>
      <c r="IM110" s="60"/>
      <c r="IN110" s="60"/>
      <c r="IO110" s="60"/>
      <c r="IP110" s="60"/>
      <c r="IQ110" s="60"/>
      <c r="IR110" s="60"/>
      <c r="IS110" s="60"/>
      <c r="IT110" s="60"/>
      <c r="IU110" s="60"/>
      <c r="IV110" s="60"/>
    </row>
    <row r="111" spans="1:256" ht="15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</row>
    <row r="112" spans="1:256" ht="15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  <c r="IO112" s="60"/>
      <c r="IP112" s="60"/>
      <c r="IQ112" s="60"/>
      <c r="IR112" s="60"/>
      <c r="IS112" s="60"/>
      <c r="IT112" s="60"/>
      <c r="IU112" s="60"/>
      <c r="IV112" s="60"/>
    </row>
    <row r="113" spans="1:256" ht="15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</row>
    <row r="114" spans="1:256" ht="15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  <c r="IT114" s="60"/>
      <c r="IU114" s="60"/>
      <c r="IV114" s="60"/>
    </row>
    <row r="115" spans="1:256" ht="15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</row>
    <row r="116" spans="1:256" ht="15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  <c r="IT116" s="60"/>
      <c r="IU116" s="60"/>
      <c r="IV116" s="60"/>
    </row>
    <row r="117" spans="1:256" ht="15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</row>
    <row r="118" spans="1:256" ht="15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  <c r="IO118" s="60"/>
      <c r="IP118" s="60"/>
      <c r="IQ118" s="60"/>
      <c r="IR118" s="60"/>
      <c r="IS118" s="60"/>
      <c r="IT118" s="60"/>
      <c r="IU118" s="60"/>
      <c r="IV118" s="60"/>
    </row>
    <row r="119" spans="1:256" ht="15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</row>
    <row r="120" spans="1:256" ht="15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  <c r="IT120" s="60"/>
      <c r="IU120" s="60"/>
      <c r="IV120" s="60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5" t="s">
        <v>107</v>
      </c>
      <c r="B1" s="95"/>
      <c r="C1" s="95"/>
      <c r="D1" s="95"/>
    </row>
    <row r="2" ht="15.75">
      <c r="B2" s="16" t="s">
        <v>301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179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180</v>
      </c>
      <c r="C6" s="5" t="s">
        <v>5</v>
      </c>
      <c r="D6" s="5"/>
    </row>
    <row r="7" spans="1:4" s="6" customFormat="1" ht="47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>
      <c r="A8" s="84" t="s">
        <v>182</v>
      </c>
      <c r="B8" s="84"/>
      <c r="C8" s="84"/>
      <c r="D8" s="84"/>
    </row>
    <row r="9" spans="1:4" s="6" customFormat="1" ht="19.5" customHeight="1">
      <c r="A9" s="4" t="s">
        <v>12</v>
      </c>
      <c r="B9" s="7" t="s">
        <v>183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184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5" t="s">
        <v>112</v>
      </c>
      <c r="B1" s="85"/>
      <c r="C1" s="85"/>
      <c r="D1" s="85"/>
    </row>
    <row r="2" ht="15.75">
      <c r="B2" s="16" t="s">
        <v>301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4" t="s">
        <v>108</v>
      </c>
      <c r="B5" s="84"/>
      <c r="C5" s="84"/>
      <c r="D5" s="84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5" t="s">
        <v>115</v>
      </c>
      <c r="B1" s="85"/>
      <c r="C1" s="85"/>
      <c r="D1" s="85"/>
    </row>
    <row r="2" ht="15.75">
      <c r="B2" s="16" t="s">
        <v>301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7">
      <selection activeCell="A23" sqref="A1:IV1638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7.00390625" style="69" customWidth="1"/>
    <col min="6" max="6" width="11.00390625" style="47" hidden="1" customWidth="1" outlineLevel="1"/>
    <col min="7" max="8" width="10.421875" style="47" hidden="1" customWidth="1" outlineLevel="1"/>
    <col min="9" max="9" width="11.421875" style="47" hidden="1" customWidth="1" outlineLevel="1"/>
    <col min="10" max="10" width="13.7109375" style="48" hidden="1" customWidth="1" outlineLevel="1"/>
    <col min="11" max="11" width="11.28125" style="67" bestFit="1" customWidth="1" collapsed="1"/>
    <col min="12" max="12" width="9.140625" style="67" customWidth="1"/>
    <col min="13" max="16384" width="9.140625" style="1" customWidth="1"/>
  </cols>
  <sheetData>
    <row r="1" spans="1:5" ht="36.75" customHeight="1">
      <c r="A1" s="82" t="s">
        <v>185</v>
      </c>
      <c r="B1" s="82"/>
      <c r="C1" s="82"/>
      <c r="D1" s="82"/>
      <c r="E1" s="74"/>
    </row>
    <row r="2" spans="2:4" ht="30" customHeight="1">
      <c r="B2" s="16" t="s">
        <v>301</v>
      </c>
      <c r="C2" s="68"/>
      <c r="D2" s="68"/>
    </row>
    <row r="3" spans="1:5" ht="35.25" customHeight="1">
      <c r="A3" s="37" t="s">
        <v>0</v>
      </c>
      <c r="B3" s="38" t="s">
        <v>1</v>
      </c>
      <c r="C3" s="39" t="s">
        <v>2</v>
      </c>
      <c r="D3" s="40" t="s">
        <v>3</v>
      </c>
      <c r="E3" s="70"/>
    </row>
    <row r="4" spans="1:12" s="6" customFormat="1" ht="19.5" customHeight="1">
      <c r="A4" s="37">
        <v>1</v>
      </c>
      <c r="B4" s="38" t="s">
        <v>4</v>
      </c>
      <c r="C4" s="37" t="s">
        <v>5</v>
      </c>
      <c r="D4" s="41" t="s">
        <v>337</v>
      </c>
      <c r="E4" s="71"/>
      <c r="F4" s="47"/>
      <c r="G4" s="47"/>
      <c r="H4" s="47"/>
      <c r="I4" s="47"/>
      <c r="J4" s="48"/>
      <c r="K4" s="67"/>
      <c r="L4" s="67"/>
    </row>
    <row r="5" spans="1:12" s="6" customFormat="1" ht="19.5" customHeight="1">
      <c r="A5" s="37">
        <v>2</v>
      </c>
      <c r="B5" s="38" t="s">
        <v>116</v>
      </c>
      <c r="C5" s="37" t="s">
        <v>5</v>
      </c>
      <c r="D5" s="41" t="s">
        <v>338</v>
      </c>
      <c r="E5" s="71"/>
      <c r="F5" s="47"/>
      <c r="G5" s="47"/>
      <c r="H5" s="47"/>
      <c r="I5" s="47"/>
      <c r="J5" s="48"/>
      <c r="K5" s="67"/>
      <c r="L5" s="67"/>
    </row>
    <row r="6" spans="1:12" s="6" customFormat="1" ht="19.5" customHeight="1">
      <c r="A6" s="37">
        <v>3</v>
      </c>
      <c r="B6" s="38" t="s">
        <v>117</v>
      </c>
      <c r="C6" s="37" t="s">
        <v>5</v>
      </c>
      <c r="D6" s="41" t="s">
        <v>339</v>
      </c>
      <c r="E6" s="71"/>
      <c r="F6" s="47"/>
      <c r="G6" s="47"/>
      <c r="H6" s="47"/>
      <c r="I6" s="47"/>
      <c r="J6" s="48"/>
      <c r="K6" s="67"/>
      <c r="L6" s="67"/>
    </row>
    <row r="7" spans="1:12" s="6" customFormat="1" ht="30" customHeight="1">
      <c r="A7" s="37">
        <v>4</v>
      </c>
      <c r="B7" s="99" t="s">
        <v>340</v>
      </c>
      <c r="C7" s="100"/>
      <c r="D7" s="101"/>
      <c r="E7" s="72"/>
      <c r="F7" s="47"/>
      <c r="G7" s="47"/>
      <c r="H7" s="47"/>
      <c r="I7" s="47"/>
      <c r="J7" s="48"/>
      <c r="K7" s="67"/>
      <c r="L7" s="67"/>
    </row>
    <row r="8" spans="1:12" s="6" customFormat="1" ht="30" customHeight="1">
      <c r="A8" s="37">
        <v>5</v>
      </c>
      <c r="B8" s="38" t="s">
        <v>118</v>
      </c>
      <c r="C8" s="37" t="s">
        <v>18</v>
      </c>
      <c r="D8" s="42">
        <v>-1375296.6587999999</v>
      </c>
      <c r="E8" s="66"/>
      <c r="F8" s="47"/>
      <c r="G8" s="47"/>
      <c r="H8" s="47"/>
      <c r="I8" s="47"/>
      <c r="J8" s="48"/>
      <c r="K8" s="67"/>
      <c r="L8" s="67"/>
    </row>
    <row r="9" spans="1:12" s="6" customFormat="1" ht="19.5" customHeight="1">
      <c r="A9" s="37">
        <v>6</v>
      </c>
      <c r="B9" s="43" t="s">
        <v>125</v>
      </c>
      <c r="C9" s="37" t="s">
        <v>18</v>
      </c>
      <c r="D9" s="42">
        <v>37606.63</v>
      </c>
      <c r="E9" s="66"/>
      <c r="F9" s="47"/>
      <c r="G9" s="47"/>
      <c r="H9" s="47"/>
      <c r="I9" s="47"/>
      <c r="J9" s="48"/>
      <c r="K9" s="67"/>
      <c r="L9" s="67"/>
    </row>
    <row r="10" spans="1:12" s="6" customFormat="1" ht="19.5" customHeight="1">
      <c r="A10" s="37">
        <v>7</v>
      </c>
      <c r="B10" s="43" t="s">
        <v>126</v>
      </c>
      <c r="C10" s="37" t="s">
        <v>18</v>
      </c>
      <c r="D10" s="42">
        <v>705204.75</v>
      </c>
      <c r="E10" s="66"/>
      <c r="F10" s="47"/>
      <c r="G10" s="47"/>
      <c r="H10" s="47"/>
      <c r="I10" s="47"/>
      <c r="J10" s="48"/>
      <c r="K10" s="67"/>
      <c r="L10" s="67"/>
    </row>
    <row r="11" spans="1:12" s="6" customFormat="1" ht="47.25">
      <c r="A11" s="37">
        <v>8</v>
      </c>
      <c r="B11" s="44" t="s">
        <v>288</v>
      </c>
      <c r="C11" s="37" t="s">
        <v>18</v>
      </c>
      <c r="D11" s="40">
        <v>8172229.54</v>
      </c>
      <c r="E11" s="70"/>
      <c r="F11" s="47"/>
      <c r="G11" s="47"/>
      <c r="H11" s="47"/>
      <c r="I11" s="47"/>
      <c r="J11" s="48"/>
      <c r="K11" s="67"/>
      <c r="L11" s="67"/>
    </row>
    <row r="12" spans="1:12" s="6" customFormat="1" ht="19.5" customHeight="1">
      <c r="A12" s="37">
        <v>9</v>
      </c>
      <c r="B12" s="45" t="s">
        <v>289</v>
      </c>
      <c r="C12" s="37" t="s">
        <v>18</v>
      </c>
      <c r="D12" s="42">
        <f>D11-D13-D14</f>
        <v>5721638.1603999995</v>
      </c>
      <c r="E12" s="66"/>
      <c r="F12" s="47"/>
      <c r="G12" s="47"/>
      <c r="H12" s="47"/>
      <c r="I12" s="47"/>
      <c r="J12" s="48"/>
      <c r="K12" s="67"/>
      <c r="L12" s="67"/>
    </row>
    <row r="13" spans="1:12" s="6" customFormat="1" ht="19.5" customHeight="1">
      <c r="A13" s="37">
        <v>10</v>
      </c>
      <c r="B13" s="43" t="s">
        <v>127</v>
      </c>
      <c r="C13" s="37" t="s">
        <v>18</v>
      </c>
      <c r="D13" s="42">
        <f>J27</f>
        <v>1422611.8452000003</v>
      </c>
      <c r="E13" s="66"/>
      <c r="F13" s="47"/>
      <c r="G13" s="47"/>
      <c r="H13" s="47"/>
      <c r="I13" s="47"/>
      <c r="J13" s="48"/>
      <c r="K13" s="67"/>
      <c r="L13" s="67"/>
    </row>
    <row r="14" spans="1:12" s="6" customFormat="1" ht="20.25" customHeight="1">
      <c r="A14" s="37">
        <v>11</v>
      </c>
      <c r="B14" s="43" t="s">
        <v>128</v>
      </c>
      <c r="C14" s="37" t="s">
        <v>18</v>
      </c>
      <c r="D14" s="42">
        <f>J26</f>
        <v>1027979.5344</v>
      </c>
      <c r="E14" s="66"/>
      <c r="F14" s="47"/>
      <c r="G14" s="47"/>
      <c r="H14" s="47"/>
      <c r="I14" s="47"/>
      <c r="J14" s="48"/>
      <c r="K14" s="67"/>
      <c r="L14" s="67"/>
    </row>
    <row r="15" spans="1:12" s="6" customFormat="1" ht="20.25" customHeight="1">
      <c r="A15" s="37">
        <v>12</v>
      </c>
      <c r="B15" s="38" t="s">
        <v>119</v>
      </c>
      <c r="C15" s="37" t="s">
        <v>18</v>
      </c>
      <c r="D15" s="40">
        <f>SUM(D16:D20)</f>
        <v>7943968.81</v>
      </c>
      <c r="E15" s="70"/>
      <c r="F15" s="47"/>
      <c r="G15" s="47"/>
      <c r="H15" s="47"/>
      <c r="I15" s="47"/>
      <c r="J15" s="48"/>
      <c r="K15" s="67"/>
      <c r="L15" s="67"/>
    </row>
    <row r="16" spans="1:12" s="6" customFormat="1" ht="20.25" customHeight="1">
      <c r="A16" s="37">
        <v>13</v>
      </c>
      <c r="B16" s="43" t="s">
        <v>186</v>
      </c>
      <c r="C16" s="37" t="s">
        <v>18</v>
      </c>
      <c r="D16" s="42">
        <v>7943968.81</v>
      </c>
      <c r="E16" s="66"/>
      <c r="F16" s="47"/>
      <c r="G16" s="47"/>
      <c r="H16" s="47"/>
      <c r="I16" s="47"/>
      <c r="J16" s="48"/>
      <c r="K16" s="67"/>
      <c r="L16" s="67"/>
    </row>
    <row r="17" spans="1:12" s="6" customFormat="1" ht="20.25" customHeight="1">
      <c r="A17" s="37">
        <v>14</v>
      </c>
      <c r="B17" s="43" t="s">
        <v>187</v>
      </c>
      <c r="C17" s="37" t="s">
        <v>18</v>
      </c>
      <c r="D17" s="42">
        <v>0</v>
      </c>
      <c r="E17" s="66"/>
      <c r="F17" s="47"/>
      <c r="G17" s="47"/>
      <c r="H17" s="47"/>
      <c r="I17" s="47"/>
      <c r="J17" s="48"/>
      <c r="K17" s="67"/>
      <c r="L17" s="67"/>
    </row>
    <row r="18" spans="1:12" s="6" customFormat="1" ht="20.25" customHeight="1">
      <c r="A18" s="37">
        <v>15</v>
      </c>
      <c r="B18" s="43" t="s">
        <v>129</v>
      </c>
      <c r="C18" s="37" t="s">
        <v>18</v>
      </c>
      <c r="D18" s="42">
        <v>0</v>
      </c>
      <c r="E18" s="66"/>
      <c r="F18" s="47"/>
      <c r="G18" s="47"/>
      <c r="H18" s="47"/>
      <c r="I18" s="47"/>
      <c r="J18" s="48"/>
      <c r="K18" s="67"/>
      <c r="L18" s="67"/>
    </row>
    <row r="19" spans="1:12" s="6" customFormat="1" ht="31.5">
      <c r="A19" s="37">
        <v>16</v>
      </c>
      <c r="B19" s="43" t="s">
        <v>130</v>
      </c>
      <c r="C19" s="37" t="s">
        <v>18</v>
      </c>
      <c r="D19" s="42">
        <v>0</v>
      </c>
      <c r="E19" s="66"/>
      <c r="F19" s="47"/>
      <c r="G19" s="47"/>
      <c r="H19" s="47"/>
      <c r="I19" s="47"/>
      <c r="J19" s="48"/>
      <c r="K19" s="67"/>
      <c r="L19" s="67"/>
    </row>
    <row r="20" spans="1:12" s="6" customFormat="1" ht="20.25" customHeight="1">
      <c r="A20" s="37">
        <v>17</v>
      </c>
      <c r="B20" s="43" t="s">
        <v>131</v>
      </c>
      <c r="C20" s="37" t="s">
        <v>18</v>
      </c>
      <c r="D20" s="42">
        <v>0</v>
      </c>
      <c r="E20" s="66"/>
      <c r="F20" s="47"/>
      <c r="G20" s="47"/>
      <c r="H20" s="47"/>
      <c r="I20" s="47"/>
      <c r="J20" s="48"/>
      <c r="K20" s="67"/>
      <c r="L20" s="67"/>
    </row>
    <row r="21" spans="1:12" s="6" customFormat="1" ht="24" customHeight="1">
      <c r="A21" s="37">
        <v>18</v>
      </c>
      <c r="B21" s="38" t="s">
        <v>120</v>
      </c>
      <c r="C21" s="37" t="s">
        <v>18</v>
      </c>
      <c r="D21" s="40">
        <f>D8+D15</f>
        <v>6568672.1512</v>
      </c>
      <c r="E21" s="70"/>
      <c r="F21" s="47"/>
      <c r="G21" s="47"/>
      <c r="H21" s="47"/>
      <c r="I21" s="47"/>
      <c r="J21" s="48"/>
      <c r="K21" s="67"/>
      <c r="L21" s="67"/>
    </row>
    <row r="22" spans="1:12" s="6" customFormat="1" ht="31.5">
      <c r="A22" s="37">
        <v>19</v>
      </c>
      <c r="B22" s="43" t="s">
        <v>121</v>
      </c>
      <c r="C22" s="37" t="s">
        <v>18</v>
      </c>
      <c r="D22" s="42">
        <f>D8+D13-D27</f>
        <v>-774016.7535999996</v>
      </c>
      <c r="E22" s="66"/>
      <c r="F22" s="75"/>
      <c r="G22" s="75"/>
      <c r="H22" s="75"/>
      <c r="I22" s="75"/>
      <c r="J22" s="76"/>
      <c r="K22" s="67"/>
      <c r="L22" s="67"/>
    </row>
    <row r="23" spans="1:12" s="6" customFormat="1" ht="20.25" customHeight="1">
      <c r="A23" s="37">
        <v>20</v>
      </c>
      <c r="B23" s="43" t="s">
        <v>123</v>
      </c>
      <c r="C23" s="37" t="s">
        <v>18</v>
      </c>
      <c r="D23" s="42">
        <v>33359.64</v>
      </c>
      <c r="E23" s="66"/>
      <c r="F23" s="75"/>
      <c r="G23" s="75"/>
      <c r="H23" s="75"/>
      <c r="I23" s="75"/>
      <c r="J23" s="76"/>
      <c r="K23" s="67"/>
      <c r="L23" s="67"/>
    </row>
    <row r="24" spans="1:12" s="6" customFormat="1" ht="20.25" customHeight="1">
      <c r="A24" s="37">
        <v>21</v>
      </c>
      <c r="B24" s="43" t="s">
        <v>124</v>
      </c>
      <c r="C24" s="37" t="s">
        <v>18</v>
      </c>
      <c r="D24" s="42">
        <v>913851.47</v>
      </c>
      <c r="E24" s="66"/>
      <c r="F24" s="77" t="s">
        <v>341</v>
      </c>
      <c r="G24" s="77" t="s">
        <v>342</v>
      </c>
      <c r="H24" s="77"/>
      <c r="I24" s="77" t="s">
        <v>343</v>
      </c>
      <c r="J24" s="78" t="s">
        <v>344</v>
      </c>
      <c r="K24" s="67"/>
      <c r="L24" s="67"/>
    </row>
    <row r="25" spans="1:12" s="6" customFormat="1" ht="36" customHeight="1">
      <c r="A25" s="37">
        <v>22</v>
      </c>
      <c r="B25" s="99" t="s">
        <v>290</v>
      </c>
      <c r="C25" s="100"/>
      <c r="D25" s="101"/>
      <c r="E25" s="72"/>
      <c r="F25" s="77">
        <f>SUM(F26:F38)</f>
        <v>32.589999999999996</v>
      </c>
      <c r="G25" s="77">
        <f>SUM(G26:G38)</f>
        <v>34.37</v>
      </c>
      <c r="H25" s="77"/>
      <c r="I25" s="77"/>
      <c r="J25" s="78"/>
      <c r="K25" s="67"/>
      <c r="L25" s="67"/>
    </row>
    <row r="26" spans="1:12" s="6" customFormat="1" ht="20.25" customHeight="1">
      <c r="A26" s="37">
        <v>23</v>
      </c>
      <c r="B26" s="46" t="s">
        <v>254</v>
      </c>
      <c r="C26" s="37" t="s">
        <v>18</v>
      </c>
      <c r="D26" s="42">
        <f>J26</f>
        <v>1027979.5344</v>
      </c>
      <c r="E26" s="66"/>
      <c r="F26" s="77">
        <v>4.65</v>
      </c>
      <c r="G26" s="77">
        <v>4.91</v>
      </c>
      <c r="H26" s="77"/>
      <c r="I26" s="78">
        <v>17921.54</v>
      </c>
      <c r="J26" s="78">
        <f>(F26*6+G26*6)*I26</f>
        <v>1027979.5344</v>
      </c>
      <c r="K26" s="67"/>
      <c r="L26" s="67"/>
    </row>
    <row r="27" spans="1:12" s="6" customFormat="1" ht="20.25" customHeight="1">
      <c r="A27" s="37">
        <v>24</v>
      </c>
      <c r="B27" s="46" t="s">
        <v>257</v>
      </c>
      <c r="C27" s="37" t="s">
        <v>18</v>
      </c>
      <c r="D27" s="42">
        <f>'[3]Ж-А'!$AB$10</f>
        <v>821331.9400000001</v>
      </c>
      <c r="E27" s="66"/>
      <c r="F27" s="77">
        <v>6.4</v>
      </c>
      <c r="G27" s="77">
        <v>6.83</v>
      </c>
      <c r="H27" s="77"/>
      <c r="I27" s="78">
        <v>17921.54</v>
      </c>
      <c r="J27" s="78">
        <f aca="true" t="shared" si="0" ref="J27:J38">(F27*6+G27*6)*I27</f>
        <v>1422611.8452000003</v>
      </c>
      <c r="K27" s="67"/>
      <c r="L27" s="67"/>
    </row>
    <row r="28" spans="1:12" s="6" customFormat="1" ht="20.25" customHeight="1">
      <c r="A28" s="37">
        <v>25</v>
      </c>
      <c r="B28" s="46" t="s">
        <v>260</v>
      </c>
      <c r="C28" s="37" t="s">
        <v>18</v>
      </c>
      <c r="D28" s="42">
        <f>J28</f>
        <v>1510785.822</v>
      </c>
      <c r="E28" s="66"/>
      <c r="F28" s="77">
        <v>6.85</v>
      </c>
      <c r="G28" s="77">
        <v>7.2</v>
      </c>
      <c r="H28" s="77"/>
      <c r="I28" s="78">
        <v>17921.54</v>
      </c>
      <c r="J28" s="78">
        <f t="shared" si="0"/>
        <v>1510785.822</v>
      </c>
      <c r="K28" s="67"/>
      <c r="L28" s="67"/>
    </row>
    <row r="29" spans="1:12" s="6" customFormat="1" ht="19.5" customHeight="1">
      <c r="A29" s="37">
        <v>26</v>
      </c>
      <c r="B29" s="46" t="s">
        <v>261</v>
      </c>
      <c r="C29" s="37" t="s">
        <v>18</v>
      </c>
      <c r="D29" s="42">
        <f aca="true" t="shared" si="1" ref="D29:D42">J29</f>
        <v>108604.53240000001</v>
      </c>
      <c r="E29" s="66"/>
      <c r="F29" s="77">
        <v>0.49</v>
      </c>
      <c r="G29" s="77">
        <v>0.52</v>
      </c>
      <c r="H29" s="77"/>
      <c r="I29" s="78">
        <v>17921.54</v>
      </c>
      <c r="J29" s="78">
        <f t="shared" si="0"/>
        <v>108604.53240000001</v>
      </c>
      <c r="K29" s="67"/>
      <c r="L29" s="67"/>
    </row>
    <row r="30" spans="1:12" s="6" customFormat="1" ht="30" customHeight="1">
      <c r="A30" s="37">
        <v>27</v>
      </c>
      <c r="B30" s="46" t="s">
        <v>262</v>
      </c>
      <c r="C30" s="37" t="s">
        <v>18</v>
      </c>
      <c r="D30" s="42">
        <f t="shared" si="1"/>
        <v>575281.434</v>
      </c>
      <c r="E30" s="66"/>
      <c r="F30" s="77">
        <v>2.6</v>
      </c>
      <c r="G30" s="77">
        <v>2.75</v>
      </c>
      <c r="H30" s="77"/>
      <c r="I30" s="78">
        <v>17921.54</v>
      </c>
      <c r="J30" s="78">
        <f t="shared" si="0"/>
        <v>575281.434</v>
      </c>
      <c r="K30" s="67"/>
      <c r="L30" s="67"/>
    </row>
    <row r="31" spans="1:12" s="6" customFormat="1" ht="19.5" customHeight="1">
      <c r="A31" s="37">
        <v>28</v>
      </c>
      <c r="B31" s="46" t="s">
        <v>264</v>
      </c>
      <c r="C31" s="37" t="s">
        <v>18</v>
      </c>
      <c r="D31" s="42">
        <f t="shared" si="1"/>
        <v>193552.632</v>
      </c>
      <c r="E31" s="66"/>
      <c r="F31" s="77">
        <v>0.8</v>
      </c>
      <c r="G31" s="77">
        <v>1</v>
      </c>
      <c r="H31" s="77"/>
      <c r="I31" s="78">
        <v>17921.54</v>
      </c>
      <c r="J31" s="78">
        <f t="shared" si="0"/>
        <v>193552.632</v>
      </c>
      <c r="K31" s="67"/>
      <c r="L31" s="67"/>
    </row>
    <row r="32" spans="1:12" s="6" customFormat="1" ht="78.75">
      <c r="A32" s="37">
        <v>29</v>
      </c>
      <c r="B32" s="46" t="s">
        <v>265</v>
      </c>
      <c r="C32" s="37" t="s">
        <v>18</v>
      </c>
      <c r="D32" s="42">
        <f t="shared" si="1"/>
        <v>936579.6804</v>
      </c>
      <c r="E32" s="66"/>
      <c r="F32" s="77">
        <v>4.18</v>
      </c>
      <c r="G32" s="77">
        <v>4.53</v>
      </c>
      <c r="H32" s="77"/>
      <c r="I32" s="78">
        <v>17921.54</v>
      </c>
      <c r="J32" s="78">
        <f t="shared" si="0"/>
        <v>936579.6804</v>
      </c>
      <c r="K32" s="67"/>
      <c r="L32" s="67"/>
    </row>
    <row r="33" spans="1:12" s="6" customFormat="1" ht="30" customHeight="1">
      <c r="A33" s="37">
        <v>30</v>
      </c>
      <c r="B33" s="46" t="s">
        <v>266</v>
      </c>
      <c r="C33" s="37" t="s">
        <v>18</v>
      </c>
      <c r="D33" s="42">
        <f t="shared" si="1"/>
        <v>12903.5088</v>
      </c>
      <c r="E33" s="66"/>
      <c r="F33" s="77">
        <v>0.06</v>
      </c>
      <c r="G33" s="77">
        <v>0.06</v>
      </c>
      <c r="H33" s="77"/>
      <c r="I33" s="78">
        <v>17921.54</v>
      </c>
      <c r="J33" s="78">
        <f t="shared" si="0"/>
        <v>12903.5088</v>
      </c>
      <c r="K33" s="67"/>
      <c r="L33" s="67"/>
    </row>
    <row r="34" spans="1:12" s="6" customFormat="1" ht="30" customHeight="1">
      <c r="A34" s="37"/>
      <c r="B34" s="46" t="s">
        <v>285</v>
      </c>
      <c r="C34" s="37" t="s">
        <v>18</v>
      </c>
      <c r="D34" s="42">
        <f t="shared" si="1"/>
        <v>0</v>
      </c>
      <c r="E34" s="66"/>
      <c r="F34" s="77">
        <v>0</v>
      </c>
      <c r="G34" s="77">
        <v>0</v>
      </c>
      <c r="H34" s="77"/>
      <c r="I34" s="78">
        <v>17921.54</v>
      </c>
      <c r="J34" s="78">
        <f t="shared" si="0"/>
        <v>0</v>
      </c>
      <c r="K34" s="67"/>
      <c r="L34" s="67"/>
    </row>
    <row r="35" spans="1:12" s="6" customFormat="1" ht="19.5" customHeight="1">
      <c r="A35" s="37">
        <v>32</v>
      </c>
      <c r="B35" s="46" t="s">
        <v>269</v>
      </c>
      <c r="C35" s="37" t="s">
        <v>18</v>
      </c>
      <c r="D35" s="42">
        <f t="shared" si="1"/>
        <v>31183.479600000002</v>
      </c>
      <c r="E35" s="66"/>
      <c r="F35" s="77">
        <v>0.14</v>
      </c>
      <c r="G35" s="77">
        <v>0.15</v>
      </c>
      <c r="H35" s="77"/>
      <c r="I35" s="78">
        <v>17921.54</v>
      </c>
      <c r="J35" s="78">
        <f t="shared" si="0"/>
        <v>31183.479600000002</v>
      </c>
      <c r="K35" s="67"/>
      <c r="L35" s="67"/>
    </row>
    <row r="36" spans="1:12" s="6" customFormat="1" ht="32.25" customHeight="1">
      <c r="A36" s="37">
        <v>33</v>
      </c>
      <c r="B36" s="46" t="s">
        <v>271</v>
      </c>
      <c r="C36" s="37" t="s">
        <v>18</v>
      </c>
      <c r="D36" s="42">
        <f t="shared" si="1"/>
        <v>8602.3392</v>
      </c>
      <c r="E36" s="66"/>
      <c r="F36" s="77">
        <v>0.04</v>
      </c>
      <c r="G36" s="77">
        <v>0.04</v>
      </c>
      <c r="H36" s="77"/>
      <c r="I36" s="78">
        <v>17921.54</v>
      </c>
      <c r="J36" s="78">
        <f t="shared" si="0"/>
        <v>8602.3392</v>
      </c>
      <c r="K36" s="67"/>
      <c r="L36" s="67"/>
    </row>
    <row r="37" spans="1:12" s="6" customFormat="1" ht="31.5">
      <c r="A37" s="37">
        <v>34</v>
      </c>
      <c r="B37" s="46" t="s">
        <v>273</v>
      </c>
      <c r="C37" s="37" t="s">
        <v>18</v>
      </c>
      <c r="D37" s="42">
        <f t="shared" si="1"/>
        <v>1049485.3824</v>
      </c>
      <c r="E37" s="66"/>
      <c r="F37" s="77">
        <v>4.88</v>
      </c>
      <c r="G37" s="77">
        <v>4.88</v>
      </c>
      <c r="H37" s="77"/>
      <c r="I37" s="78">
        <v>17921.54</v>
      </c>
      <c r="J37" s="78">
        <f t="shared" si="0"/>
        <v>1049485.3824</v>
      </c>
      <c r="K37" s="67"/>
      <c r="L37" s="67"/>
    </row>
    <row r="38" spans="1:12" s="6" customFormat="1" ht="31.5">
      <c r="A38" s="37"/>
      <c r="B38" s="46" t="s">
        <v>345</v>
      </c>
      <c r="C38" s="37" t="s">
        <v>18</v>
      </c>
      <c r="D38" s="42">
        <f t="shared" si="1"/>
        <v>322587.72000000003</v>
      </c>
      <c r="E38" s="66"/>
      <c r="F38" s="77">
        <v>1.5</v>
      </c>
      <c r="G38" s="77">
        <v>1.5</v>
      </c>
      <c r="H38" s="77"/>
      <c r="I38" s="78">
        <v>17921.54</v>
      </c>
      <c r="J38" s="78">
        <f t="shared" si="0"/>
        <v>322587.72000000003</v>
      </c>
      <c r="K38" s="67"/>
      <c r="L38" s="67"/>
    </row>
    <row r="39" spans="1:12" s="6" customFormat="1" ht="19.5" customHeight="1">
      <c r="A39" s="37">
        <v>35</v>
      </c>
      <c r="B39" s="46" t="s">
        <v>291</v>
      </c>
      <c r="C39" s="37" t="s">
        <v>18</v>
      </c>
      <c r="D39" s="42">
        <f t="shared" si="1"/>
        <v>10752.924000000003</v>
      </c>
      <c r="E39" s="66"/>
      <c r="F39" s="77">
        <v>0.05</v>
      </c>
      <c r="G39" s="77">
        <v>0.05</v>
      </c>
      <c r="H39" s="77">
        <v>0.05</v>
      </c>
      <c r="I39" s="78">
        <v>17921.54</v>
      </c>
      <c r="J39" s="78">
        <f>(F39*6+G39*3+H39*3)*I39</f>
        <v>10752.924000000003</v>
      </c>
      <c r="K39" s="67"/>
      <c r="L39" s="67"/>
    </row>
    <row r="40" spans="1:12" s="6" customFormat="1" ht="19.5" customHeight="1">
      <c r="A40" s="37">
        <v>36</v>
      </c>
      <c r="B40" s="46" t="s">
        <v>292</v>
      </c>
      <c r="C40" s="37" t="s">
        <v>18</v>
      </c>
      <c r="D40" s="42">
        <f t="shared" si="1"/>
        <v>63442.25159999999</v>
      </c>
      <c r="E40" s="66"/>
      <c r="F40" s="77">
        <v>0.29</v>
      </c>
      <c r="G40" s="77">
        <v>0.29</v>
      </c>
      <c r="H40" s="77">
        <v>0.31</v>
      </c>
      <c r="I40" s="78">
        <v>17921.54</v>
      </c>
      <c r="J40" s="78">
        <f>(F40*6+G40*3+H40*3)*I40</f>
        <v>63442.25159999999</v>
      </c>
      <c r="K40" s="67"/>
      <c r="L40" s="67"/>
    </row>
    <row r="41" spans="1:12" s="6" customFormat="1" ht="19.5" customHeight="1">
      <c r="A41" s="37"/>
      <c r="B41" s="46" t="s">
        <v>347</v>
      </c>
      <c r="C41" s="37" t="s">
        <v>18</v>
      </c>
      <c r="D41" s="42">
        <f t="shared" si="1"/>
        <v>18279.970800000003</v>
      </c>
      <c r="E41" s="66"/>
      <c r="F41" s="77">
        <v>0.08</v>
      </c>
      <c r="G41" s="77">
        <v>0.09</v>
      </c>
      <c r="H41" s="77">
        <v>0.09</v>
      </c>
      <c r="I41" s="78">
        <v>17921.54</v>
      </c>
      <c r="J41" s="78">
        <f>(F41*6+G41*3+H41*3)*I41</f>
        <v>18279.970800000003</v>
      </c>
      <c r="K41" s="67"/>
      <c r="L41" s="67"/>
    </row>
    <row r="42" spans="1:12" s="6" customFormat="1" ht="19.5" customHeight="1">
      <c r="A42" s="37">
        <v>37</v>
      </c>
      <c r="B42" s="46" t="s">
        <v>293</v>
      </c>
      <c r="C42" s="37" t="s">
        <v>18</v>
      </c>
      <c r="D42" s="42">
        <f t="shared" si="1"/>
        <v>562377.9252</v>
      </c>
      <c r="E42" s="66"/>
      <c r="F42" s="77">
        <v>2.55</v>
      </c>
      <c r="G42" s="77">
        <v>2.68</v>
      </c>
      <c r="H42" s="77">
        <v>2.68</v>
      </c>
      <c r="I42" s="78">
        <v>17921.54</v>
      </c>
      <c r="J42" s="78">
        <f>(F42*6+G42*3+H42*3)*I42</f>
        <v>562377.9252</v>
      </c>
      <c r="K42" s="67"/>
      <c r="L42" s="67"/>
    </row>
    <row r="43" spans="1:12" s="6" customFormat="1" ht="19.5" customHeight="1">
      <c r="A43" s="37">
        <v>38</v>
      </c>
      <c r="B43" s="46" t="s">
        <v>319</v>
      </c>
      <c r="C43" s="37" t="s">
        <v>18</v>
      </c>
      <c r="D43" s="42">
        <f>J43</f>
        <v>320437.1352</v>
      </c>
      <c r="E43" s="66"/>
      <c r="F43" s="77">
        <v>1.45</v>
      </c>
      <c r="G43" s="77">
        <v>1.53</v>
      </c>
      <c r="H43" s="77"/>
      <c r="I43" s="78">
        <v>17921.54</v>
      </c>
      <c r="J43" s="80">
        <f>(F43*6+G43*6)*I43</f>
        <v>320437.1352</v>
      </c>
      <c r="K43" s="21"/>
      <c r="L43" s="21"/>
    </row>
    <row r="44" spans="1:12" s="6" customFormat="1" ht="29.25" customHeight="1">
      <c r="A44" s="37">
        <v>38</v>
      </c>
      <c r="B44" s="99" t="s">
        <v>188</v>
      </c>
      <c r="C44" s="100"/>
      <c r="D44" s="101"/>
      <c r="E44" s="72"/>
      <c r="F44" s="47"/>
      <c r="G44" s="47"/>
      <c r="H44" s="47"/>
      <c r="I44" s="47"/>
      <c r="J44" s="48"/>
      <c r="K44" s="67"/>
      <c r="L44" s="67"/>
    </row>
    <row r="45" spans="1:12" s="6" customFormat="1" ht="19.5" customHeight="1">
      <c r="A45" s="37">
        <v>39</v>
      </c>
      <c r="B45" s="43" t="s">
        <v>189</v>
      </c>
      <c r="C45" s="37" t="s">
        <v>6</v>
      </c>
      <c r="D45" s="42">
        <v>0</v>
      </c>
      <c r="E45" s="66"/>
      <c r="F45" s="47"/>
      <c r="G45" s="47"/>
      <c r="H45" s="47"/>
      <c r="I45" s="47"/>
      <c r="J45" s="48"/>
      <c r="K45" s="67"/>
      <c r="L45" s="67"/>
    </row>
    <row r="46" spans="1:12" s="6" customFormat="1" ht="19.5" customHeight="1">
      <c r="A46" s="37">
        <v>40</v>
      </c>
      <c r="B46" s="43" t="s">
        <v>190</v>
      </c>
      <c r="C46" s="37" t="s">
        <v>6</v>
      </c>
      <c r="D46" s="42">
        <v>0</v>
      </c>
      <c r="E46" s="66"/>
      <c r="F46" s="47"/>
      <c r="G46" s="47"/>
      <c r="H46" s="47"/>
      <c r="I46" s="47"/>
      <c r="J46" s="48"/>
      <c r="K46" s="67"/>
      <c r="L46" s="67"/>
    </row>
    <row r="47" spans="1:12" s="6" customFormat="1" ht="31.5">
      <c r="A47" s="37">
        <v>41</v>
      </c>
      <c r="B47" s="43" t="s">
        <v>191</v>
      </c>
      <c r="C47" s="37" t="s">
        <v>6</v>
      </c>
      <c r="D47" s="42">
        <v>0</v>
      </c>
      <c r="E47" s="66"/>
      <c r="F47" s="47"/>
      <c r="G47" s="47"/>
      <c r="H47" s="47"/>
      <c r="I47" s="47"/>
      <c r="J47" s="48"/>
      <c r="K47" s="67"/>
      <c r="L47" s="67"/>
    </row>
    <row r="48" spans="1:12" s="6" customFormat="1" ht="19.5" customHeight="1">
      <c r="A48" s="37">
        <v>42</v>
      </c>
      <c r="B48" s="43" t="s">
        <v>192</v>
      </c>
      <c r="C48" s="37" t="s">
        <v>18</v>
      </c>
      <c r="D48" s="42">
        <v>0</v>
      </c>
      <c r="E48" s="66"/>
      <c r="F48" s="47" t="s">
        <v>346</v>
      </c>
      <c r="G48" s="47"/>
      <c r="H48" s="47"/>
      <c r="I48" s="47"/>
      <c r="J48" s="48"/>
      <c r="K48" s="67"/>
      <c r="L48" s="67"/>
    </row>
    <row r="49" spans="1:12" s="6" customFormat="1" ht="19.5" customHeight="1">
      <c r="A49" s="37">
        <v>50</v>
      </c>
      <c r="B49" s="99" t="s">
        <v>294</v>
      </c>
      <c r="C49" s="100"/>
      <c r="D49" s="101"/>
      <c r="E49" s="72"/>
      <c r="F49" s="47"/>
      <c r="G49" s="47"/>
      <c r="H49" s="47"/>
      <c r="I49" s="47"/>
      <c r="J49" s="48"/>
      <c r="K49" s="67"/>
      <c r="L49" s="67"/>
    </row>
    <row r="50" spans="1:12" s="6" customFormat="1" ht="19.5" customHeight="1">
      <c r="A50" s="37">
        <v>51</v>
      </c>
      <c r="B50" s="96" t="s">
        <v>275</v>
      </c>
      <c r="C50" s="97"/>
      <c r="D50" s="98"/>
      <c r="E50" s="73"/>
      <c r="F50" s="47"/>
      <c r="G50" s="47"/>
      <c r="H50" s="47"/>
      <c r="I50" s="47"/>
      <c r="J50" s="48"/>
      <c r="K50" s="67"/>
      <c r="L50" s="67"/>
    </row>
    <row r="51" spans="1:12" s="6" customFormat="1" ht="19.5" customHeight="1">
      <c r="A51" s="37">
        <v>52</v>
      </c>
      <c r="B51" s="43" t="s">
        <v>122</v>
      </c>
      <c r="C51" s="37" t="s">
        <v>295</v>
      </c>
      <c r="D51" s="42"/>
      <c r="E51" s="66"/>
      <c r="F51" s="47"/>
      <c r="G51" s="47"/>
      <c r="H51" s="47"/>
      <c r="I51" s="47"/>
      <c r="J51" s="48"/>
      <c r="K51" s="67"/>
      <c r="L51" s="67"/>
    </row>
    <row r="52" spans="1:12" s="6" customFormat="1" ht="19.5" customHeight="1">
      <c r="A52" s="37">
        <v>53</v>
      </c>
      <c r="B52" s="43" t="s">
        <v>193</v>
      </c>
      <c r="C52" s="37" t="s">
        <v>18</v>
      </c>
      <c r="D52" s="42"/>
      <c r="E52" s="66"/>
      <c r="F52" s="47"/>
      <c r="G52" s="47"/>
      <c r="H52" s="47"/>
      <c r="I52" s="47"/>
      <c r="J52" s="48"/>
      <c r="K52" s="67"/>
      <c r="L52" s="67"/>
    </row>
    <row r="53" spans="1:12" s="6" customFormat="1" ht="19.5" customHeight="1">
      <c r="A53" s="37">
        <v>54</v>
      </c>
      <c r="B53" s="43" t="s">
        <v>194</v>
      </c>
      <c r="C53" s="37" t="s">
        <v>18</v>
      </c>
      <c r="D53" s="42"/>
      <c r="E53" s="66"/>
      <c r="F53" s="47"/>
      <c r="G53" s="47"/>
      <c r="H53" s="47"/>
      <c r="I53" s="47"/>
      <c r="J53" s="48"/>
      <c r="K53" s="67"/>
      <c r="L53" s="67"/>
    </row>
    <row r="54" spans="1:12" s="6" customFormat="1" ht="19.5" customHeight="1">
      <c r="A54" s="37">
        <v>55</v>
      </c>
      <c r="B54" s="43" t="s">
        <v>195</v>
      </c>
      <c r="C54" s="37" t="s">
        <v>18</v>
      </c>
      <c r="D54" s="42"/>
      <c r="E54" s="66"/>
      <c r="F54" s="47"/>
      <c r="G54" s="47"/>
      <c r="H54" s="47"/>
      <c r="I54" s="47"/>
      <c r="J54" s="48"/>
      <c r="K54" s="67"/>
      <c r="L54" s="67"/>
    </row>
    <row r="55" spans="1:12" s="6" customFormat="1" ht="33.75" customHeight="1">
      <c r="A55" s="37">
        <v>60</v>
      </c>
      <c r="B55" s="99" t="s">
        <v>196</v>
      </c>
      <c r="C55" s="100"/>
      <c r="D55" s="100"/>
      <c r="E55" s="72"/>
      <c r="F55" s="47"/>
      <c r="G55" s="47"/>
      <c r="H55" s="47"/>
      <c r="I55" s="47"/>
      <c r="J55" s="48"/>
      <c r="K55" s="67"/>
      <c r="L55" s="67"/>
    </row>
    <row r="56" spans="1:12" s="6" customFormat="1" ht="19.5" customHeight="1">
      <c r="A56" s="37">
        <v>61</v>
      </c>
      <c r="B56" s="43" t="s">
        <v>189</v>
      </c>
      <c r="C56" s="37" t="s">
        <v>6</v>
      </c>
      <c r="D56" s="42">
        <v>0</v>
      </c>
      <c r="E56" s="66"/>
      <c r="F56" s="47"/>
      <c r="G56" s="47"/>
      <c r="H56" s="47"/>
      <c r="I56" s="47"/>
      <c r="J56" s="48"/>
      <c r="K56" s="67"/>
      <c r="L56" s="67"/>
    </row>
    <row r="57" spans="1:12" s="6" customFormat="1" ht="19.5" customHeight="1">
      <c r="A57" s="37">
        <v>62</v>
      </c>
      <c r="B57" s="43" t="s">
        <v>190</v>
      </c>
      <c r="C57" s="37" t="s">
        <v>6</v>
      </c>
      <c r="D57" s="42">
        <v>0</v>
      </c>
      <c r="E57" s="66"/>
      <c r="F57" s="47"/>
      <c r="G57" s="47"/>
      <c r="H57" s="47"/>
      <c r="I57" s="47"/>
      <c r="J57" s="48"/>
      <c r="K57" s="67"/>
      <c r="L57" s="67"/>
    </row>
    <row r="58" spans="1:12" s="6" customFormat="1" ht="31.5">
      <c r="A58" s="37">
        <v>63</v>
      </c>
      <c r="B58" s="43" t="s">
        <v>191</v>
      </c>
      <c r="C58" s="37" t="s">
        <v>6</v>
      </c>
      <c r="D58" s="42">
        <v>0</v>
      </c>
      <c r="E58" s="66"/>
      <c r="F58" s="47"/>
      <c r="G58" s="47"/>
      <c r="H58" s="47"/>
      <c r="I58" s="47"/>
      <c r="J58" s="48"/>
      <c r="K58" s="67"/>
      <c r="L58" s="67"/>
    </row>
    <row r="59" spans="1:12" s="6" customFormat="1" ht="19.5" customHeight="1">
      <c r="A59" s="37">
        <v>64</v>
      </c>
      <c r="B59" s="43" t="s">
        <v>192</v>
      </c>
      <c r="C59" s="37" t="s">
        <v>18</v>
      </c>
      <c r="D59" s="42">
        <v>0</v>
      </c>
      <c r="E59" s="66"/>
      <c r="F59" s="47" t="s">
        <v>346</v>
      </c>
      <c r="G59" s="47"/>
      <c r="H59" s="47"/>
      <c r="I59" s="47"/>
      <c r="J59" s="48"/>
      <c r="K59" s="67"/>
      <c r="L59" s="67"/>
    </row>
    <row r="60" spans="1:12" s="6" customFormat="1" ht="19.5" customHeight="1">
      <c r="A60" s="37">
        <v>65</v>
      </c>
      <c r="B60" s="96" t="s">
        <v>296</v>
      </c>
      <c r="C60" s="97"/>
      <c r="D60" s="97"/>
      <c r="E60" s="73"/>
      <c r="F60" s="47"/>
      <c r="G60" s="47"/>
      <c r="H60" s="47"/>
      <c r="I60" s="47"/>
      <c r="J60" s="48"/>
      <c r="K60" s="67"/>
      <c r="L60" s="67"/>
    </row>
    <row r="61" spans="1:12" s="6" customFormat="1" ht="19.5" customHeight="1">
      <c r="A61" s="37">
        <v>66</v>
      </c>
      <c r="B61" s="43" t="s">
        <v>122</v>
      </c>
      <c r="C61" s="37" t="s">
        <v>34</v>
      </c>
      <c r="D61" s="42"/>
      <c r="E61" s="66"/>
      <c r="F61" s="47"/>
      <c r="G61" s="47"/>
      <c r="H61" s="47"/>
      <c r="I61" s="47"/>
      <c r="J61" s="48"/>
      <c r="K61" s="67"/>
      <c r="L61" s="67"/>
    </row>
    <row r="62" spans="1:12" s="6" customFormat="1" ht="19.5" customHeight="1">
      <c r="A62" s="37">
        <v>67</v>
      </c>
      <c r="B62" s="43" t="s">
        <v>193</v>
      </c>
      <c r="C62" s="37" t="s">
        <v>18</v>
      </c>
      <c r="D62" s="42"/>
      <c r="E62" s="66"/>
      <c r="F62" s="47"/>
      <c r="G62" s="47"/>
      <c r="H62" s="47"/>
      <c r="I62" s="47"/>
      <c r="J62" s="48"/>
      <c r="K62" s="67"/>
      <c r="L62" s="67"/>
    </row>
    <row r="63" spans="1:12" s="6" customFormat="1" ht="19.5" customHeight="1">
      <c r="A63" s="37">
        <v>68</v>
      </c>
      <c r="B63" s="43" t="s">
        <v>194</v>
      </c>
      <c r="C63" s="37" t="s">
        <v>18</v>
      </c>
      <c r="D63" s="42"/>
      <c r="E63" s="66"/>
      <c r="F63" s="47"/>
      <c r="G63" s="47"/>
      <c r="H63" s="47"/>
      <c r="I63" s="47"/>
      <c r="J63" s="48"/>
      <c r="K63" s="67"/>
      <c r="L63" s="67"/>
    </row>
    <row r="64" spans="1:12" s="6" customFormat="1" ht="19.5" customHeight="1">
      <c r="A64" s="37">
        <v>69</v>
      </c>
      <c r="B64" s="43" t="s">
        <v>195</v>
      </c>
      <c r="C64" s="37" t="s">
        <v>18</v>
      </c>
      <c r="D64" s="42"/>
      <c r="E64" s="66"/>
      <c r="F64" s="47"/>
      <c r="G64" s="47"/>
      <c r="H64" s="47"/>
      <c r="I64" s="47"/>
      <c r="J64" s="48"/>
      <c r="K64" s="67"/>
      <c r="L64" s="67"/>
    </row>
    <row r="65" spans="1:12" s="6" customFormat="1" ht="19.5" customHeight="1">
      <c r="A65" s="37">
        <v>70</v>
      </c>
      <c r="B65" s="96" t="s">
        <v>297</v>
      </c>
      <c r="C65" s="97"/>
      <c r="D65" s="98"/>
      <c r="E65" s="73"/>
      <c r="F65" s="47"/>
      <c r="G65" s="47"/>
      <c r="H65" s="47"/>
      <c r="I65" s="47"/>
      <c r="J65" s="48"/>
      <c r="K65" s="67"/>
      <c r="L65" s="67"/>
    </row>
    <row r="66" spans="1:12" s="6" customFormat="1" ht="19.5" customHeight="1">
      <c r="A66" s="37">
        <v>71</v>
      </c>
      <c r="B66" s="43" t="s">
        <v>122</v>
      </c>
      <c r="C66" s="37" t="s">
        <v>34</v>
      </c>
      <c r="D66" s="42"/>
      <c r="E66" s="66"/>
      <c r="F66" s="47"/>
      <c r="G66" s="47"/>
      <c r="H66" s="47"/>
      <c r="I66" s="47"/>
      <c r="J66" s="48"/>
      <c r="K66" s="67"/>
      <c r="L66" s="67"/>
    </row>
    <row r="67" spans="1:12" s="6" customFormat="1" ht="19.5" customHeight="1">
      <c r="A67" s="37">
        <v>72</v>
      </c>
      <c r="B67" s="43" t="s">
        <v>193</v>
      </c>
      <c r="C67" s="37" t="s">
        <v>18</v>
      </c>
      <c r="D67" s="42"/>
      <c r="E67" s="66"/>
      <c r="F67" s="47"/>
      <c r="G67" s="47"/>
      <c r="H67" s="47"/>
      <c r="I67" s="47"/>
      <c r="J67" s="48"/>
      <c r="K67" s="67"/>
      <c r="L67" s="67"/>
    </row>
    <row r="68" spans="1:12" s="6" customFormat="1" ht="19.5" customHeight="1">
      <c r="A68" s="37">
        <v>73</v>
      </c>
      <c r="B68" s="43" t="s">
        <v>194</v>
      </c>
      <c r="C68" s="37" t="s">
        <v>18</v>
      </c>
      <c r="D68" s="42"/>
      <c r="E68" s="66"/>
      <c r="F68" s="47"/>
      <c r="G68" s="47"/>
      <c r="H68" s="47"/>
      <c r="I68" s="47"/>
      <c r="J68" s="48"/>
      <c r="K68" s="67"/>
      <c r="L68" s="67"/>
    </row>
    <row r="69" spans="1:12" s="6" customFormat="1" ht="19.5" customHeight="1">
      <c r="A69" s="37">
        <v>74</v>
      </c>
      <c r="B69" s="43" t="s">
        <v>195</v>
      </c>
      <c r="C69" s="37" t="s">
        <v>18</v>
      </c>
      <c r="D69" s="42"/>
      <c r="E69" s="66"/>
      <c r="F69" s="47"/>
      <c r="G69" s="47"/>
      <c r="H69" s="47"/>
      <c r="I69" s="47"/>
      <c r="J69" s="48"/>
      <c r="K69" s="67"/>
      <c r="L69" s="67"/>
    </row>
    <row r="70" spans="1:12" s="6" customFormat="1" ht="34.5" customHeight="1">
      <c r="A70" s="37">
        <v>79</v>
      </c>
      <c r="B70" s="99" t="s">
        <v>196</v>
      </c>
      <c r="C70" s="100"/>
      <c r="D70" s="100"/>
      <c r="E70" s="72"/>
      <c r="F70" s="47"/>
      <c r="G70" s="47"/>
      <c r="H70" s="47"/>
      <c r="I70" s="47"/>
      <c r="J70" s="48"/>
      <c r="K70" s="67"/>
      <c r="L70" s="67"/>
    </row>
    <row r="71" spans="1:12" s="6" customFormat="1" ht="19.5" customHeight="1">
      <c r="A71" s="37">
        <v>80</v>
      </c>
      <c r="B71" s="43" t="s">
        <v>189</v>
      </c>
      <c r="C71" s="37" t="s">
        <v>6</v>
      </c>
      <c r="D71" s="42">
        <v>0</v>
      </c>
      <c r="E71" s="66"/>
      <c r="F71" s="47"/>
      <c r="G71" s="47"/>
      <c r="H71" s="47"/>
      <c r="I71" s="47"/>
      <c r="J71" s="48"/>
      <c r="K71" s="67"/>
      <c r="L71" s="67"/>
    </row>
    <row r="72" spans="1:12" s="6" customFormat="1" ht="19.5" customHeight="1">
      <c r="A72" s="37">
        <v>81</v>
      </c>
      <c r="B72" s="43" t="s">
        <v>190</v>
      </c>
      <c r="C72" s="37" t="s">
        <v>6</v>
      </c>
      <c r="D72" s="42">
        <v>0</v>
      </c>
      <c r="E72" s="66"/>
      <c r="F72" s="47"/>
      <c r="G72" s="47"/>
      <c r="H72" s="47"/>
      <c r="I72" s="47"/>
      <c r="J72" s="48"/>
      <c r="K72" s="67"/>
      <c r="L72" s="67"/>
    </row>
    <row r="73" spans="1:12" s="6" customFormat="1" ht="31.5">
      <c r="A73" s="37">
        <v>82</v>
      </c>
      <c r="B73" s="43" t="s">
        <v>191</v>
      </c>
      <c r="C73" s="37" t="s">
        <v>6</v>
      </c>
      <c r="D73" s="42">
        <v>0</v>
      </c>
      <c r="E73" s="66"/>
      <c r="F73" s="47"/>
      <c r="G73" s="47"/>
      <c r="H73" s="47"/>
      <c r="I73" s="47"/>
      <c r="J73" s="48"/>
      <c r="K73" s="67"/>
      <c r="L73" s="67"/>
    </row>
    <row r="74" spans="1:12" s="6" customFormat="1" ht="19.5" customHeight="1">
      <c r="A74" s="37">
        <v>83</v>
      </c>
      <c r="B74" s="43" t="s">
        <v>192</v>
      </c>
      <c r="C74" s="37" t="s">
        <v>18</v>
      </c>
      <c r="D74" s="42">
        <v>0</v>
      </c>
      <c r="E74" s="66"/>
      <c r="F74" s="47" t="s">
        <v>346</v>
      </c>
      <c r="G74" s="47"/>
      <c r="H74" s="47"/>
      <c r="I74" s="47"/>
      <c r="J74" s="48"/>
      <c r="K74" s="67"/>
      <c r="L74" s="67"/>
    </row>
    <row r="75" spans="1:12" s="6" customFormat="1" ht="30" customHeight="1">
      <c r="A75" s="37">
        <v>84</v>
      </c>
      <c r="B75" s="99" t="s">
        <v>298</v>
      </c>
      <c r="C75" s="100"/>
      <c r="D75" s="100"/>
      <c r="E75" s="72"/>
      <c r="F75" s="47"/>
      <c r="G75" s="47"/>
      <c r="H75" s="47"/>
      <c r="I75" s="47"/>
      <c r="J75" s="48"/>
      <c r="K75" s="67"/>
      <c r="L75" s="67"/>
    </row>
    <row r="76" spans="1:12" s="6" customFormat="1" ht="19.5" customHeight="1">
      <c r="A76" s="37">
        <v>85</v>
      </c>
      <c r="B76" s="43" t="s">
        <v>122</v>
      </c>
      <c r="C76" s="37" t="s">
        <v>34</v>
      </c>
      <c r="D76" s="42"/>
      <c r="E76" s="66"/>
      <c r="F76" s="47"/>
      <c r="G76" s="47"/>
      <c r="H76" s="47"/>
      <c r="I76" s="47"/>
      <c r="J76" s="48"/>
      <c r="K76" s="67"/>
      <c r="L76" s="67"/>
    </row>
    <row r="77" spans="1:12" s="6" customFormat="1" ht="19.5" customHeight="1">
      <c r="A77" s="37">
        <v>86</v>
      </c>
      <c r="B77" s="43" t="s">
        <v>193</v>
      </c>
      <c r="C77" s="37" t="s">
        <v>18</v>
      </c>
      <c r="D77" s="42"/>
      <c r="E77" s="66"/>
      <c r="F77" s="47"/>
      <c r="G77" s="47"/>
      <c r="H77" s="47"/>
      <c r="I77" s="47"/>
      <c r="J77" s="48"/>
      <c r="K77" s="67"/>
      <c r="L77" s="67"/>
    </row>
    <row r="78" spans="1:12" s="6" customFormat="1" ht="32.25" customHeight="1">
      <c r="A78" s="37">
        <v>87</v>
      </c>
      <c r="B78" s="43" t="s">
        <v>194</v>
      </c>
      <c r="C78" s="37" t="s">
        <v>18</v>
      </c>
      <c r="D78" s="42"/>
      <c r="E78" s="66"/>
      <c r="F78" s="47"/>
      <c r="G78" s="47"/>
      <c r="H78" s="47"/>
      <c r="I78" s="47"/>
      <c r="J78" s="48"/>
      <c r="K78" s="67"/>
      <c r="L78" s="67"/>
    </row>
    <row r="79" spans="1:12" s="6" customFormat="1" ht="19.5" customHeight="1">
      <c r="A79" s="37">
        <v>88</v>
      </c>
      <c r="B79" s="43" t="s">
        <v>195</v>
      </c>
      <c r="C79" s="37" t="s">
        <v>18</v>
      </c>
      <c r="D79" s="42"/>
      <c r="E79" s="66"/>
      <c r="F79" s="47"/>
      <c r="G79" s="47"/>
      <c r="H79" s="47"/>
      <c r="I79" s="47"/>
      <c r="J79" s="48"/>
      <c r="K79" s="67"/>
      <c r="L79" s="67"/>
    </row>
    <row r="80" spans="1:12" s="6" customFormat="1" ht="33.75" customHeight="1">
      <c r="A80" s="37">
        <v>93</v>
      </c>
      <c r="B80" s="99" t="s">
        <v>196</v>
      </c>
      <c r="C80" s="100"/>
      <c r="D80" s="100"/>
      <c r="E80" s="72"/>
      <c r="F80" s="47"/>
      <c r="G80" s="47"/>
      <c r="H80" s="47"/>
      <c r="I80" s="47"/>
      <c r="J80" s="48"/>
      <c r="K80" s="67"/>
      <c r="L80" s="67"/>
    </row>
    <row r="81" spans="1:12" s="6" customFormat="1" ht="30" customHeight="1">
      <c r="A81" s="37">
        <v>94</v>
      </c>
      <c r="B81" s="43" t="s">
        <v>189</v>
      </c>
      <c r="C81" s="37" t="s">
        <v>6</v>
      </c>
      <c r="D81" s="42">
        <v>0</v>
      </c>
      <c r="E81" s="66"/>
      <c r="F81" s="47"/>
      <c r="G81" s="47"/>
      <c r="H81" s="47"/>
      <c r="I81" s="47"/>
      <c r="J81" s="48"/>
      <c r="K81" s="67"/>
      <c r="L81" s="67"/>
    </row>
    <row r="82" spans="1:12" s="6" customFormat="1" ht="19.5" customHeight="1">
      <c r="A82" s="37">
        <v>95</v>
      </c>
      <c r="B82" s="43" t="s">
        <v>190</v>
      </c>
      <c r="C82" s="37" t="s">
        <v>6</v>
      </c>
      <c r="D82" s="42">
        <v>0</v>
      </c>
      <c r="E82" s="66"/>
      <c r="F82" s="47"/>
      <c r="G82" s="47"/>
      <c r="H82" s="47"/>
      <c r="I82" s="47"/>
      <c r="J82" s="48"/>
      <c r="K82" s="67"/>
      <c r="L82" s="67"/>
    </row>
    <row r="83" spans="1:12" s="6" customFormat="1" ht="31.5">
      <c r="A83" s="37">
        <v>96</v>
      </c>
      <c r="B83" s="43" t="s">
        <v>191</v>
      </c>
      <c r="C83" s="37" t="s">
        <v>6</v>
      </c>
      <c r="D83" s="42">
        <v>0</v>
      </c>
      <c r="E83" s="66"/>
      <c r="F83" s="47"/>
      <c r="G83" s="47"/>
      <c r="H83" s="47"/>
      <c r="I83" s="47"/>
      <c r="J83" s="48"/>
      <c r="K83" s="67"/>
      <c r="L83" s="67"/>
    </row>
    <row r="84" spans="1:12" s="6" customFormat="1" ht="30" customHeight="1">
      <c r="A84" s="37">
        <v>97</v>
      </c>
      <c r="B84" s="43" t="s">
        <v>192</v>
      </c>
      <c r="C84" s="37" t="s">
        <v>18</v>
      </c>
      <c r="D84" s="42">
        <v>0</v>
      </c>
      <c r="E84" s="66"/>
      <c r="F84" s="47"/>
      <c r="G84" s="47"/>
      <c r="H84" s="47"/>
      <c r="I84" s="47"/>
      <c r="J84" s="48"/>
      <c r="K84" s="67"/>
      <c r="L84" s="67"/>
    </row>
    <row r="85" spans="1:12" s="6" customFormat="1" ht="24.75" customHeight="1">
      <c r="A85" s="37">
        <v>112</v>
      </c>
      <c r="B85" s="96" t="s">
        <v>299</v>
      </c>
      <c r="C85" s="97"/>
      <c r="D85" s="98"/>
      <c r="E85" s="73"/>
      <c r="F85" s="47"/>
      <c r="G85" s="47"/>
      <c r="H85" s="47"/>
      <c r="I85" s="47"/>
      <c r="J85" s="48"/>
      <c r="K85" s="67"/>
      <c r="L85" s="67"/>
    </row>
    <row r="86" spans="1:12" s="6" customFormat="1" ht="24.75" customHeight="1">
      <c r="A86" s="37">
        <v>113</v>
      </c>
      <c r="B86" s="43" t="s">
        <v>122</v>
      </c>
      <c r="C86" s="37" t="s">
        <v>300</v>
      </c>
      <c r="D86" s="42"/>
      <c r="E86" s="66"/>
      <c r="F86" s="47"/>
      <c r="G86" s="47"/>
      <c r="H86" s="47"/>
      <c r="I86" s="47"/>
      <c r="J86" s="48"/>
      <c r="K86" s="67"/>
      <c r="L86" s="67"/>
    </row>
    <row r="87" spans="1:12" s="6" customFormat="1" ht="24.75" customHeight="1">
      <c r="A87" s="37">
        <v>114</v>
      </c>
      <c r="B87" s="43" t="s">
        <v>193</v>
      </c>
      <c r="C87" s="37" t="s">
        <v>18</v>
      </c>
      <c r="D87" s="42"/>
      <c r="E87" s="66"/>
      <c r="F87" s="47"/>
      <c r="G87" s="47"/>
      <c r="H87" s="47"/>
      <c r="I87" s="47"/>
      <c r="J87" s="48"/>
      <c r="K87" s="67"/>
      <c r="L87" s="67"/>
    </row>
    <row r="88" spans="1:12" s="6" customFormat="1" ht="24.75" customHeight="1">
      <c r="A88" s="37">
        <v>115</v>
      </c>
      <c r="B88" s="43" t="s">
        <v>194</v>
      </c>
      <c r="C88" s="37" t="s">
        <v>18</v>
      </c>
      <c r="D88" s="42"/>
      <c r="E88" s="66"/>
      <c r="F88" s="47"/>
      <c r="G88" s="47"/>
      <c r="H88" s="47"/>
      <c r="I88" s="47"/>
      <c r="J88" s="48"/>
      <c r="K88" s="67"/>
      <c r="L88" s="67"/>
    </row>
    <row r="89" spans="1:12" s="6" customFormat="1" ht="24.75" customHeight="1">
      <c r="A89" s="37">
        <v>116</v>
      </c>
      <c r="B89" s="43" t="s">
        <v>195</v>
      </c>
      <c r="C89" s="37" t="s">
        <v>18</v>
      </c>
      <c r="D89" s="42"/>
      <c r="E89" s="66"/>
      <c r="F89" s="47"/>
      <c r="G89" s="47"/>
      <c r="H89" s="47"/>
      <c r="I89" s="47"/>
      <c r="J89" s="48"/>
      <c r="K89" s="67"/>
      <c r="L89" s="67"/>
    </row>
    <row r="90" spans="1:12" s="6" customFormat="1" ht="33" customHeight="1">
      <c r="A90" s="37">
        <v>121</v>
      </c>
      <c r="B90" s="99" t="s">
        <v>196</v>
      </c>
      <c r="C90" s="100"/>
      <c r="D90" s="101"/>
      <c r="E90" s="72"/>
      <c r="F90" s="47"/>
      <c r="G90" s="47"/>
      <c r="H90" s="47"/>
      <c r="I90" s="47"/>
      <c r="J90" s="48"/>
      <c r="K90" s="67"/>
      <c r="L90" s="67"/>
    </row>
    <row r="91" spans="1:12" s="6" customFormat="1" ht="24.75" customHeight="1">
      <c r="A91" s="37">
        <v>122</v>
      </c>
      <c r="B91" s="43" t="s">
        <v>189</v>
      </c>
      <c r="C91" s="37" t="s">
        <v>6</v>
      </c>
      <c r="D91" s="42">
        <v>0</v>
      </c>
      <c r="E91" s="66"/>
      <c r="F91" s="47"/>
      <c r="G91" s="47"/>
      <c r="H91" s="47"/>
      <c r="I91" s="47"/>
      <c r="J91" s="48"/>
      <c r="K91" s="67"/>
      <c r="L91" s="67"/>
    </row>
    <row r="92" spans="1:12" s="6" customFormat="1" ht="19.5" customHeight="1">
      <c r="A92" s="37">
        <v>123</v>
      </c>
      <c r="B92" s="43" t="s">
        <v>190</v>
      </c>
      <c r="C92" s="37" t="s">
        <v>6</v>
      </c>
      <c r="D92" s="42">
        <v>0</v>
      </c>
      <c r="E92" s="66"/>
      <c r="F92" s="47"/>
      <c r="G92" s="47"/>
      <c r="H92" s="47"/>
      <c r="I92" s="47"/>
      <c r="J92" s="48"/>
      <c r="K92" s="67"/>
      <c r="L92" s="67"/>
    </row>
    <row r="93" spans="1:12" s="6" customFormat="1" ht="30" customHeight="1">
      <c r="A93" s="37">
        <v>124</v>
      </c>
      <c r="B93" s="43" t="s">
        <v>191</v>
      </c>
      <c r="C93" s="37" t="s">
        <v>6</v>
      </c>
      <c r="D93" s="42">
        <v>0</v>
      </c>
      <c r="E93" s="66"/>
      <c r="F93" s="47"/>
      <c r="G93" s="47"/>
      <c r="H93" s="47"/>
      <c r="I93" s="47"/>
      <c r="J93" s="48"/>
      <c r="K93" s="67"/>
      <c r="L93" s="67"/>
    </row>
    <row r="94" spans="1:12" s="6" customFormat="1" ht="33" customHeight="1">
      <c r="A94" s="37">
        <v>125</v>
      </c>
      <c r="B94" s="43" t="s">
        <v>192</v>
      </c>
      <c r="C94" s="37" t="s">
        <v>18</v>
      </c>
      <c r="D94" s="42">
        <v>0</v>
      </c>
      <c r="E94" s="66"/>
      <c r="F94" s="47"/>
      <c r="G94" s="47"/>
      <c r="H94" s="47"/>
      <c r="I94" s="47"/>
      <c r="J94" s="48"/>
      <c r="K94" s="67"/>
      <c r="L94" s="67"/>
    </row>
    <row r="95" spans="1:12" s="6" customFormat="1" ht="36.75" customHeight="1">
      <c r="A95" s="37">
        <v>126</v>
      </c>
      <c r="B95" s="99" t="s">
        <v>197</v>
      </c>
      <c r="C95" s="100"/>
      <c r="D95" s="101"/>
      <c r="E95" s="72"/>
      <c r="F95" s="47"/>
      <c r="G95" s="47"/>
      <c r="H95" s="47"/>
      <c r="I95" s="47"/>
      <c r="J95" s="48"/>
      <c r="K95" s="67"/>
      <c r="L95" s="67"/>
    </row>
    <row r="96" spans="1:12" s="6" customFormat="1" ht="32.25" customHeight="1">
      <c r="A96" s="37">
        <v>127</v>
      </c>
      <c r="B96" s="43" t="s">
        <v>198</v>
      </c>
      <c r="C96" s="37" t="s">
        <v>6</v>
      </c>
      <c r="D96" s="42">
        <v>0</v>
      </c>
      <c r="E96" s="66"/>
      <c r="F96" s="47"/>
      <c r="G96" s="47"/>
      <c r="H96" s="47"/>
      <c r="I96" s="47"/>
      <c r="J96" s="48"/>
      <c r="K96" s="67"/>
      <c r="L96" s="67"/>
    </row>
    <row r="97" spans="1:5" ht="15.75">
      <c r="A97" s="37">
        <v>128</v>
      </c>
      <c r="B97" s="43" t="s">
        <v>199</v>
      </c>
      <c r="C97" s="37" t="s">
        <v>6</v>
      </c>
      <c r="D97" s="42">
        <v>0</v>
      </c>
      <c r="E97" s="66"/>
    </row>
    <row r="98" spans="1:5" ht="31.5">
      <c r="A98" s="37">
        <v>129</v>
      </c>
      <c r="B98" s="43" t="s">
        <v>200</v>
      </c>
      <c r="C98" s="37" t="s">
        <v>18</v>
      </c>
      <c r="D98" s="42">
        <v>0</v>
      </c>
      <c r="E98" s="66"/>
    </row>
    <row r="99" spans="2:5" ht="15.75">
      <c r="B99" s="102"/>
      <c r="C99" s="102"/>
      <c r="D99" s="102"/>
      <c r="E99" s="79"/>
    </row>
  </sheetData>
  <sheetProtection/>
  <mergeCells count="16">
    <mergeCell ref="A1:D1"/>
    <mergeCell ref="B7:D7"/>
    <mergeCell ref="B25:D25"/>
    <mergeCell ref="B44:D44"/>
    <mergeCell ref="B49:D49"/>
    <mergeCell ref="B50:D50"/>
    <mergeCell ref="B85:D85"/>
    <mergeCell ref="B90:D90"/>
    <mergeCell ref="B95:D95"/>
    <mergeCell ref="B99:D99"/>
    <mergeCell ref="B55:D55"/>
    <mergeCell ref="B60:D60"/>
    <mergeCell ref="B65:D65"/>
    <mergeCell ref="B70:D70"/>
    <mergeCell ref="B75:D75"/>
    <mergeCell ref="B80:D8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34">
      <selection activeCell="E1" sqref="E1:K1638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69" bestFit="1" customWidth="1"/>
    <col min="5" max="5" width="9.140625" style="67" customWidth="1"/>
    <col min="6" max="16384" width="9.140625" style="1" customWidth="1"/>
  </cols>
  <sheetData>
    <row r="1" spans="1:4" ht="36.75" customHeight="1">
      <c r="A1" s="82" t="s">
        <v>185</v>
      </c>
      <c r="B1" s="82"/>
      <c r="C1" s="82"/>
      <c r="D1" s="82"/>
    </row>
    <row r="2" spans="2:4" ht="30" customHeight="1">
      <c r="B2" s="16" t="s">
        <v>301</v>
      </c>
      <c r="C2" s="68"/>
      <c r="D2" s="68"/>
    </row>
    <row r="3" spans="1:4" ht="35.25" customHeight="1">
      <c r="A3" s="37" t="s">
        <v>0</v>
      </c>
      <c r="B3" s="38" t="s">
        <v>1</v>
      </c>
      <c r="C3" s="39" t="s">
        <v>2</v>
      </c>
      <c r="D3" s="40" t="s">
        <v>3</v>
      </c>
    </row>
    <row r="4" spans="1:5" s="6" customFormat="1" ht="19.5" customHeight="1">
      <c r="A4" s="37">
        <v>1</v>
      </c>
      <c r="B4" s="38" t="s">
        <v>4</v>
      </c>
      <c r="C4" s="37" t="s">
        <v>5</v>
      </c>
      <c r="D4" s="41" t="s">
        <v>348</v>
      </c>
      <c r="E4" s="67"/>
    </row>
    <row r="5" spans="1:5" s="6" customFormat="1" ht="19.5" customHeight="1">
      <c r="A5" s="37">
        <v>2</v>
      </c>
      <c r="B5" s="38" t="s">
        <v>116</v>
      </c>
      <c r="C5" s="37" t="s">
        <v>5</v>
      </c>
      <c r="D5" s="41" t="s">
        <v>349</v>
      </c>
      <c r="E5" s="67"/>
    </row>
    <row r="6" spans="1:5" s="6" customFormat="1" ht="19.5" customHeight="1">
      <c r="A6" s="37">
        <v>3</v>
      </c>
      <c r="B6" s="38" t="s">
        <v>117</v>
      </c>
      <c r="C6" s="37" t="s">
        <v>5</v>
      </c>
      <c r="D6" s="41" t="s">
        <v>350</v>
      </c>
      <c r="E6" s="67"/>
    </row>
    <row r="7" spans="1:5" s="6" customFormat="1" ht="30" customHeight="1">
      <c r="A7" s="37">
        <v>4</v>
      </c>
      <c r="B7" s="99" t="s">
        <v>340</v>
      </c>
      <c r="C7" s="100"/>
      <c r="D7" s="101"/>
      <c r="E7" s="67"/>
    </row>
    <row r="8" spans="1:5" s="6" customFormat="1" ht="30" customHeight="1">
      <c r="A8" s="37">
        <v>5</v>
      </c>
      <c r="B8" s="38" t="s">
        <v>118</v>
      </c>
      <c r="C8" s="37" t="s">
        <v>18</v>
      </c>
      <c r="D8" s="42">
        <f>'[4]трансп'!H57</f>
        <v>-774016.7535999996</v>
      </c>
      <c r="E8" s="67"/>
    </row>
    <row r="9" spans="1:5" s="6" customFormat="1" ht="19.5" customHeight="1">
      <c r="A9" s="37">
        <v>6</v>
      </c>
      <c r="B9" s="43" t="s">
        <v>125</v>
      </c>
      <c r="C9" s="37" t="s">
        <v>18</v>
      </c>
      <c r="D9" s="42">
        <f>'[4]трансп'!H58</f>
        <v>33359.64</v>
      </c>
      <c r="E9" s="67"/>
    </row>
    <row r="10" spans="1:5" s="6" customFormat="1" ht="19.5" customHeight="1">
      <c r="A10" s="37">
        <v>7</v>
      </c>
      <c r="B10" s="43" t="s">
        <v>126</v>
      </c>
      <c r="C10" s="37" t="s">
        <v>18</v>
      </c>
      <c r="D10" s="42">
        <f>'[4]трансп'!H59</f>
        <v>913851.47</v>
      </c>
      <c r="E10" s="67"/>
    </row>
    <row r="11" spans="1:5" s="6" customFormat="1" ht="47.25">
      <c r="A11" s="37">
        <v>8</v>
      </c>
      <c r="B11" s="44" t="s">
        <v>288</v>
      </c>
      <c r="C11" s="37" t="s">
        <v>18</v>
      </c>
      <c r="D11" s="42">
        <f>'[4]трансп'!H60</f>
        <v>7583265.02</v>
      </c>
      <c r="E11" s="67"/>
    </row>
    <row r="12" spans="1:5" s="6" customFormat="1" ht="19.5" customHeight="1">
      <c r="A12" s="37">
        <v>9</v>
      </c>
      <c r="B12" s="45" t="s">
        <v>289</v>
      </c>
      <c r="C12" s="37" t="s">
        <v>18</v>
      </c>
      <c r="D12" s="42">
        <f>'[4]трансп'!H61</f>
        <v>4968159.739999999</v>
      </c>
      <c r="E12" s="67"/>
    </row>
    <row r="13" spans="1:5" s="6" customFormat="1" ht="19.5" customHeight="1">
      <c r="A13" s="37">
        <v>10</v>
      </c>
      <c r="B13" s="43" t="s">
        <v>127</v>
      </c>
      <c r="C13" s="37" t="s">
        <v>18</v>
      </c>
      <c r="D13" s="42">
        <f>'[4]трансп'!H62</f>
        <v>1518309.4800000002</v>
      </c>
      <c r="E13" s="67"/>
    </row>
    <row r="14" spans="1:5" s="6" customFormat="1" ht="20.25" customHeight="1">
      <c r="A14" s="37">
        <v>11</v>
      </c>
      <c r="B14" s="43" t="s">
        <v>128</v>
      </c>
      <c r="C14" s="37" t="s">
        <v>18</v>
      </c>
      <c r="D14" s="42">
        <f>'[4]трансп'!H63</f>
        <v>1096795.7999999998</v>
      </c>
      <c r="E14" s="67"/>
    </row>
    <row r="15" spans="1:5" s="6" customFormat="1" ht="20.25" customHeight="1">
      <c r="A15" s="37">
        <v>12</v>
      </c>
      <c r="B15" s="38" t="s">
        <v>119</v>
      </c>
      <c r="C15" s="37" t="s">
        <v>18</v>
      </c>
      <c r="D15" s="42">
        <f>'[4]трансп'!H64</f>
        <v>7508425.48</v>
      </c>
      <c r="E15" s="67"/>
    </row>
    <row r="16" spans="1:5" s="6" customFormat="1" ht="20.25" customHeight="1">
      <c r="A16" s="37">
        <v>13</v>
      </c>
      <c r="B16" s="43" t="s">
        <v>186</v>
      </c>
      <c r="C16" s="37" t="s">
        <v>18</v>
      </c>
      <c r="D16" s="42">
        <f>'[4]трансп'!H65</f>
        <v>7508425.48</v>
      </c>
      <c r="E16" s="67"/>
    </row>
    <row r="17" spans="1:5" s="6" customFormat="1" ht="20.25" customHeight="1">
      <c r="A17" s="37">
        <v>14</v>
      </c>
      <c r="B17" s="43" t="s">
        <v>187</v>
      </c>
      <c r="C17" s="37" t="s">
        <v>18</v>
      </c>
      <c r="D17" s="42">
        <f>'[4]трансп'!H66</f>
        <v>0</v>
      </c>
      <c r="E17" s="67"/>
    </row>
    <row r="18" spans="1:5" s="6" customFormat="1" ht="20.25" customHeight="1">
      <c r="A18" s="37">
        <v>15</v>
      </c>
      <c r="B18" s="43" t="s">
        <v>129</v>
      </c>
      <c r="C18" s="37" t="s">
        <v>18</v>
      </c>
      <c r="D18" s="42">
        <f>'[4]трансп'!H67</f>
        <v>0</v>
      </c>
      <c r="E18" s="67"/>
    </row>
    <row r="19" spans="1:5" s="6" customFormat="1" ht="31.5">
      <c r="A19" s="37">
        <v>16</v>
      </c>
      <c r="B19" s="43" t="s">
        <v>130</v>
      </c>
      <c r="C19" s="37" t="s">
        <v>18</v>
      </c>
      <c r="D19" s="42">
        <f>'[4]трансп'!H68</f>
        <v>0</v>
      </c>
      <c r="E19" s="67"/>
    </row>
    <row r="20" spans="1:5" s="6" customFormat="1" ht="20.25" customHeight="1">
      <c r="A20" s="37">
        <v>17</v>
      </c>
      <c r="B20" s="43" t="s">
        <v>131</v>
      </c>
      <c r="C20" s="37" t="s">
        <v>18</v>
      </c>
      <c r="D20" s="42">
        <f>'[4]трансп'!H69</f>
        <v>0</v>
      </c>
      <c r="E20" s="67"/>
    </row>
    <row r="21" spans="1:5" s="6" customFormat="1" ht="24" customHeight="1">
      <c r="A21" s="37">
        <v>18</v>
      </c>
      <c r="B21" s="38" t="s">
        <v>120</v>
      </c>
      <c r="C21" s="37" t="s">
        <v>18</v>
      </c>
      <c r="D21" s="42">
        <f>'[4]трансп'!H70</f>
        <v>6734408.726400001</v>
      </c>
      <c r="E21" s="67"/>
    </row>
    <row r="22" spans="1:5" s="6" customFormat="1" ht="31.5">
      <c r="A22" s="37">
        <v>19</v>
      </c>
      <c r="B22" s="43" t="s">
        <v>121</v>
      </c>
      <c r="C22" s="37" t="s">
        <v>18</v>
      </c>
      <c r="D22" s="42">
        <f>'[4]трансп'!H71</f>
        <v>-1926684.3735999996</v>
      </c>
      <c r="E22" s="67"/>
    </row>
    <row r="23" spans="1:5" s="6" customFormat="1" ht="20.25" customHeight="1">
      <c r="A23" s="37">
        <v>20</v>
      </c>
      <c r="B23" s="43" t="s">
        <v>123</v>
      </c>
      <c r="C23" s="37" t="s">
        <v>18</v>
      </c>
      <c r="D23" s="42">
        <f>'[4]трансп'!H72</f>
        <v>7334.19</v>
      </c>
      <c r="E23" s="67"/>
    </row>
    <row r="24" spans="1:5" s="6" customFormat="1" ht="20.25" customHeight="1">
      <c r="A24" s="37">
        <v>21</v>
      </c>
      <c r="B24" s="43" t="s">
        <v>124</v>
      </c>
      <c r="C24" s="37" t="s">
        <v>18</v>
      </c>
      <c r="D24" s="42">
        <f>'[4]трансп'!H73</f>
        <v>962665.56</v>
      </c>
      <c r="E24" s="67"/>
    </row>
    <row r="25" spans="1:5" s="6" customFormat="1" ht="45.75" customHeight="1">
      <c r="A25" s="37">
        <v>22</v>
      </c>
      <c r="B25" s="99" t="s">
        <v>290</v>
      </c>
      <c r="C25" s="100"/>
      <c r="D25" s="42">
        <f>'[4]трансп'!H74</f>
        <v>8789903.026691668</v>
      </c>
      <c r="E25" s="67"/>
    </row>
    <row r="26" spans="1:5" s="6" customFormat="1" ht="20.25" customHeight="1">
      <c r="A26" s="37">
        <v>23</v>
      </c>
      <c r="B26" s="46" t="s">
        <v>254</v>
      </c>
      <c r="C26" s="37" t="s">
        <v>18</v>
      </c>
      <c r="D26" s="42">
        <f>'[4]трансп'!H75</f>
        <v>1096795.7999999998</v>
      </c>
      <c r="E26" s="67"/>
    </row>
    <row r="27" spans="1:5" s="6" customFormat="1" ht="20.25" customHeight="1">
      <c r="A27" s="37">
        <v>24</v>
      </c>
      <c r="B27" s="46" t="s">
        <v>257</v>
      </c>
      <c r="C27" s="37" t="s">
        <v>18</v>
      </c>
      <c r="D27" s="42">
        <f>'[4]трансп'!H76</f>
        <v>2670977.1</v>
      </c>
      <c r="E27" s="67"/>
    </row>
    <row r="28" spans="1:5" s="6" customFormat="1" ht="20.25" customHeight="1">
      <c r="A28" s="37">
        <v>25</v>
      </c>
      <c r="B28" s="46" t="s">
        <v>260</v>
      </c>
      <c r="C28" s="37" t="s">
        <v>18</v>
      </c>
      <c r="D28" s="42">
        <f>'[4]трансп'!H77</f>
        <v>1608633.84</v>
      </c>
      <c r="E28" s="67"/>
    </row>
    <row r="29" spans="1:5" s="6" customFormat="1" ht="19.5" customHeight="1">
      <c r="A29" s="37">
        <v>26</v>
      </c>
      <c r="B29" s="46" t="s">
        <v>261</v>
      </c>
      <c r="C29" s="37" t="s">
        <v>18</v>
      </c>
      <c r="D29" s="42">
        <f>'[4]трансп'!H78</f>
        <v>113980.74</v>
      </c>
      <c r="E29" s="67"/>
    </row>
    <row r="30" spans="1:5" s="6" customFormat="1" ht="30" customHeight="1">
      <c r="A30" s="37">
        <v>27</v>
      </c>
      <c r="B30" s="46" t="s">
        <v>262</v>
      </c>
      <c r="C30" s="37" t="s">
        <v>18</v>
      </c>
      <c r="D30" s="42">
        <f>'[4]трансп'!H79</f>
        <v>618291.75</v>
      </c>
      <c r="E30" s="67"/>
    </row>
    <row r="31" spans="1:5" s="6" customFormat="1" ht="19.5" customHeight="1">
      <c r="A31" s="37">
        <v>28</v>
      </c>
      <c r="B31" s="46" t="s">
        <v>264</v>
      </c>
      <c r="C31" s="37" t="s">
        <v>18</v>
      </c>
      <c r="D31" s="42">
        <f>'[4]трансп'!H80</f>
        <v>248391.99000000002</v>
      </c>
      <c r="E31" s="67"/>
    </row>
    <row r="32" spans="1:5" s="6" customFormat="1" ht="78.75">
      <c r="A32" s="37">
        <v>29</v>
      </c>
      <c r="B32" s="46" t="s">
        <v>265</v>
      </c>
      <c r="C32" s="37" t="s">
        <v>18</v>
      </c>
      <c r="D32" s="42">
        <f>'[4]трансп'!H81</f>
        <v>1012923.1799999999</v>
      </c>
      <c r="E32" s="67"/>
    </row>
    <row r="33" spans="1:5" s="6" customFormat="1" ht="30" customHeight="1">
      <c r="A33" s="37">
        <v>30</v>
      </c>
      <c r="B33" s="46" t="s">
        <v>266</v>
      </c>
      <c r="C33" s="37" t="s">
        <v>18</v>
      </c>
      <c r="D33" s="42">
        <f>'[4]трансп'!H82</f>
        <v>12903.48</v>
      </c>
      <c r="E33" s="67"/>
    </row>
    <row r="34" spans="1:5" s="6" customFormat="1" ht="30" customHeight="1">
      <c r="A34" s="37">
        <v>31</v>
      </c>
      <c r="B34" s="46" t="s">
        <v>285</v>
      </c>
      <c r="C34" s="37" t="s">
        <v>18</v>
      </c>
      <c r="D34" s="42">
        <f>'[4]трансп'!H83</f>
        <v>0</v>
      </c>
      <c r="E34" s="67"/>
    </row>
    <row r="35" spans="1:5" s="6" customFormat="1" ht="19.5" customHeight="1">
      <c r="A35" s="37">
        <v>32</v>
      </c>
      <c r="B35" s="46" t="s">
        <v>269</v>
      </c>
      <c r="C35" s="37" t="s">
        <v>18</v>
      </c>
      <c r="D35" s="42">
        <f>'[4]трансп'!H84</f>
        <v>33333.99</v>
      </c>
      <c r="E35" s="67"/>
    </row>
    <row r="36" spans="1:5" s="6" customFormat="1" ht="32.25" customHeight="1">
      <c r="A36" s="37">
        <v>33</v>
      </c>
      <c r="B36" s="46" t="s">
        <v>271</v>
      </c>
      <c r="C36" s="37" t="s">
        <v>18</v>
      </c>
      <c r="D36" s="42">
        <f>'[4]трансп'!H85</f>
        <v>8602.32</v>
      </c>
      <c r="E36" s="67"/>
    </row>
    <row r="37" spans="1:5" s="6" customFormat="1" ht="31.5">
      <c r="A37" s="37">
        <v>34</v>
      </c>
      <c r="B37" s="46" t="s">
        <v>345</v>
      </c>
      <c r="C37" s="37" t="s">
        <v>18</v>
      </c>
      <c r="D37" s="42">
        <f>'[4]трансп'!H86</f>
        <v>329038.74</v>
      </c>
      <c r="E37" s="67"/>
    </row>
    <row r="38" spans="1:5" s="6" customFormat="1" ht="15.75">
      <c r="A38" s="37">
        <v>35</v>
      </c>
      <c r="B38" s="46" t="s">
        <v>319</v>
      </c>
      <c r="C38" s="37" t="s">
        <v>18</v>
      </c>
      <c r="D38" s="42">
        <f>'[4]трансп'!H87</f>
        <v>343017.51</v>
      </c>
      <c r="E38" s="67"/>
    </row>
    <row r="39" spans="1:5" s="6" customFormat="1" ht="19.5" customHeight="1">
      <c r="A39" s="37">
        <v>36</v>
      </c>
      <c r="B39" s="46" t="s">
        <v>291</v>
      </c>
      <c r="C39" s="37" t="s">
        <v>18</v>
      </c>
      <c r="D39" s="42">
        <f>'[4]трансп'!H88</f>
        <v>11119.347526105235</v>
      </c>
      <c r="E39" s="67"/>
    </row>
    <row r="40" spans="1:5" s="6" customFormat="1" ht="19.5" customHeight="1">
      <c r="A40" s="37">
        <v>37</v>
      </c>
      <c r="B40" s="46" t="s">
        <v>292</v>
      </c>
      <c r="C40" s="37" t="s">
        <v>18</v>
      </c>
      <c r="D40" s="42">
        <f>'[4]трансп'!H89</f>
        <v>67416.95370561162</v>
      </c>
      <c r="E40" s="67"/>
    </row>
    <row r="41" spans="1:5" s="6" customFormat="1" ht="19.5" customHeight="1">
      <c r="A41" s="37">
        <v>38</v>
      </c>
      <c r="B41" s="46" t="s">
        <v>347</v>
      </c>
      <c r="C41" s="37" t="s">
        <v>18</v>
      </c>
      <c r="D41" s="42">
        <f>'[4]трансп'!H90</f>
        <v>19286.054218374986</v>
      </c>
      <c r="E41" s="67"/>
    </row>
    <row r="42" spans="1:5" s="6" customFormat="1" ht="19.5" customHeight="1">
      <c r="A42" s="37">
        <v>39</v>
      </c>
      <c r="B42" s="46" t="s">
        <v>293</v>
      </c>
      <c r="C42" s="37" t="s">
        <v>18</v>
      </c>
      <c r="D42" s="42">
        <f>'[4]трансп'!H91</f>
        <v>595190.2312415742</v>
      </c>
      <c r="E42" s="67"/>
    </row>
    <row r="43" spans="1:5" s="6" customFormat="1" ht="19.5" customHeight="1">
      <c r="A43" s="37"/>
      <c r="B43" s="46"/>
      <c r="C43" s="37"/>
      <c r="D43" s="42"/>
      <c r="E43" s="21"/>
    </row>
    <row r="44" spans="2:4" ht="15.75">
      <c r="B44" s="102"/>
      <c r="C44" s="102"/>
      <c r="D44" s="102"/>
    </row>
    <row r="45" spans="2:5" ht="15.75">
      <c r="B45" s="15" t="s">
        <v>351</v>
      </c>
      <c r="E45" s="1"/>
    </row>
  </sheetData>
  <sheetProtection/>
  <mergeCells count="4">
    <mergeCell ref="B44:D44"/>
    <mergeCell ref="B25:C25"/>
    <mergeCell ref="A1:D1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2020-04-01T16:37:28Z</dcterms:modified>
  <cp:category/>
  <cp:version/>
  <cp:contentType/>
  <cp:contentStatus/>
</cp:coreProperties>
</file>